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</sheets>
  <definedNames/>
  <calcPr fullCalcOnLoad="1"/>
</workbook>
</file>

<file path=xl/sharedStrings.xml><?xml version="1.0" encoding="utf-8"?>
<sst xmlns="http://schemas.openxmlformats.org/spreadsheetml/2006/main" count="230" uniqueCount="91">
  <si>
    <t>dež</t>
  </si>
  <si>
    <t>Toni</t>
  </si>
  <si>
    <t xml:space="preserve">Dane </t>
  </si>
  <si>
    <t>Frenk</t>
  </si>
  <si>
    <t>Slavko</t>
  </si>
  <si>
    <t>Desan</t>
  </si>
  <si>
    <t>Pile</t>
  </si>
  <si>
    <t>Vinko</t>
  </si>
  <si>
    <t>Roman</t>
  </si>
  <si>
    <t>Sabi</t>
  </si>
  <si>
    <t>Elvis</t>
  </si>
  <si>
    <t>Mitja</t>
  </si>
  <si>
    <t>Damjan</t>
  </si>
  <si>
    <t>Jerneja</t>
  </si>
  <si>
    <t>Jure</t>
  </si>
  <si>
    <t>Andreja</t>
  </si>
  <si>
    <t>Miran</t>
  </si>
  <si>
    <t xml:space="preserve">Samprt </t>
  </si>
  <si>
    <t>Simon</t>
  </si>
  <si>
    <t>Bibi</t>
  </si>
  <si>
    <t>Felc</t>
  </si>
  <si>
    <t>Matic</t>
  </si>
  <si>
    <t>Jure S.</t>
  </si>
  <si>
    <t>Željko</t>
  </si>
  <si>
    <t>Sandi</t>
  </si>
  <si>
    <t>franja</t>
  </si>
  <si>
    <t>alpe</t>
  </si>
  <si>
    <t>Anže</t>
  </si>
  <si>
    <t>Tina</t>
  </si>
  <si>
    <t>Gale</t>
  </si>
  <si>
    <t xml:space="preserve">km </t>
  </si>
  <si>
    <t xml:space="preserve">tura </t>
  </si>
  <si>
    <t>maraton</t>
  </si>
  <si>
    <t>datum</t>
  </si>
  <si>
    <t>udeležba</t>
  </si>
  <si>
    <t>POVZETEK SOVIČINIH KOLESARSKIH AKCIJ V LETU 2011</t>
  </si>
  <si>
    <t>km</t>
  </si>
  <si>
    <t>DOS</t>
  </si>
  <si>
    <t>POVZETEK SOVIČINIH KOLESARSKIH AKCIJ V LETU 2010</t>
  </si>
  <si>
    <t>Dane</t>
  </si>
  <si>
    <t>Silvo</t>
  </si>
  <si>
    <t>David</t>
  </si>
  <si>
    <t>Srečko</t>
  </si>
  <si>
    <t>Katy</t>
  </si>
  <si>
    <t>Samir</t>
  </si>
  <si>
    <t>Jure 2</t>
  </si>
  <si>
    <t>Aleš</t>
  </si>
  <si>
    <t>Denis</t>
  </si>
  <si>
    <t>Pero</t>
  </si>
  <si>
    <t>Tadej</t>
  </si>
  <si>
    <t>Urban</t>
  </si>
  <si>
    <t>skupaj</t>
  </si>
  <si>
    <t>št. tur</t>
  </si>
  <si>
    <t>POVZETEK SOVIČINIH KOLESARSKIH AKCIJ V LETU 2012</t>
  </si>
  <si>
    <t>Bajec</t>
  </si>
  <si>
    <t>Sebastjan</t>
  </si>
  <si>
    <t>Rok</t>
  </si>
  <si>
    <t>povprečje</t>
  </si>
  <si>
    <t>Miha</t>
  </si>
  <si>
    <t>Davor</t>
  </si>
  <si>
    <t>Jože</t>
  </si>
  <si>
    <t>Raf</t>
  </si>
  <si>
    <t>POVZETEK SOVIČINIH KOLESARSKIH AKCIJ V LETU 2013</t>
  </si>
  <si>
    <t>Nejc</t>
  </si>
  <si>
    <t>Anita</t>
  </si>
  <si>
    <t>Srečo</t>
  </si>
  <si>
    <t xml:space="preserve">Janez </t>
  </si>
  <si>
    <t>Bojan</t>
  </si>
  <si>
    <t>Vovk</t>
  </si>
  <si>
    <t>Bane</t>
  </si>
  <si>
    <t>Matej</t>
  </si>
  <si>
    <t>POVZETEK SOVIČINIH KOLESARSKIH AKCIJ V LETU 2014</t>
  </si>
  <si>
    <t>Jani</t>
  </si>
  <si>
    <t>Storžek</t>
  </si>
  <si>
    <t>Ludvik</t>
  </si>
  <si>
    <t>Klavdija</t>
  </si>
  <si>
    <t>Suzana</t>
  </si>
  <si>
    <t>Tomaž</t>
  </si>
  <si>
    <t>Edo</t>
  </si>
  <si>
    <t>Mojca</t>
  </si>
  <si>
    <t>Andrej L</t>
  </si>
  <si>
    <t>Zoran</t>
  </si>
  <si>
    <t>Andrej T</t>
  </si>
  <si>
    <t xml:space="preserve">Jože </t>
  </si>
  <si>
    <t>Mudžo</t>
  </si>
  <si>
    <t>Melita</t>
  </si>
  <si>
    <t>Jana</t>
  </si>
  <si>
    <t>Curl</t>
  </si>
  <si>
    <t>Knap</t>
  </si>
  <si>
    <t>Ožbolt</t>
  </si>
  <si>
    <t>Štraus J.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</si>
</sst>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24]d\.\ mmmm\ yyyy"/>
    <numFmt numFmtId="182" formatCode="#,##0.00\ _S_I_T"/>
    <numFmt numFmtId="183" formatCode="mmm/yyyy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48"/>
      <name val="Arial"/>
      <family val="0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6" xfId="0" applyNumberFormat="1" applyFont="1" applyBorder="1" applyAlignment="1">
      <alignment horizontal="center"/>
    </xf>
    <xf numFmtId="180" fontId="5" fillId="0" borderId="27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9.140625" style="1" customWidth="1"/>
    <col min="2" max="3" width="5.7109375" style="1" customWidth="1"/>
    <col min="4" max="4" width="8.00390625" style="1" customWidth="1"/>
    <col min="5" max="5" width="5.7109375" style="1" customWidth="1"/>
    <col min="6" max="46" width="6.7109375" style="1" customWidth="1"/>
    <col min="47" max="16384" width="9.140625" style="1" customWidth="1"/>
  </cols>
  <sheetData>
    <row r="1" spans="1:17" ht="20.25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4"/>
      <c r="Q1" s="4"/>
    </row>
    <row r="2" s="5" customFormat="1" ht="11.25" customHeight="1"/>
    <row r="3" spans="3:46" s="5" customFormat="1" ht="11.25" customHeight="1" thickBot="1">
      <c r="C3" s="77" t="s">
        <v>34</v>
      </c>
      <c r="D3" s="78"/>
      <c r="F3" s="5">
        <v>1</v>
      </c>
      <c r="G3" s="5">
        <f aca="true" t="shared" si="0" ref="G3:AT3">1+F3</f>
        <v>2</v>
      </c>
      <c r="H3" s="5">
        <f t="shared" si="0"/>
        <v>3</v>
      </c>
      <c r="I3" s="5">
        <f t="shared" si="0"/>
        <v>4</v>
      </c>
      <c r="J3" s="5">
        <f t="shared" si="0"/>
        <v>5</v>
      </c>
      <c r="K3" s="5">
        <f t="shared" si="0"/>
        <v>6</v>
      </c>
      <c r="L3" s="5">
        <f t="shared" si="0"/>
        <v>7</v>
      </c>
      <c r="M3" s="5">
        <f t="shared" si="0"/>
        <v>8</v>
      </c>
      <c r="N3" s="5">
        <f t="shared" si="0"/>
        <v>9</v>
      </c>
      <c r="O3" s="5">
        <f t="shared" si="0"/>
        <v>10</v>
      </c>
      <c r="P3" s="5">
        <f t="shared" si="0"/>
        <v>11</v>
      </c>
      <c r="Q3" s="5">
        <f t="shared" si="0"/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  <c r="AH3" s="5">
        <f t="shared" si="0"/>
        <v>29</v>
      </c>
      <c r="AI3" s="5">
        <f t="shared" si="0"/>
        <v>30</v>
      </c>
      <c r="AJ3" s="5">
        <f t="shared" si="0"/>
        <v>31</v>
      </c>
      <c r="AK3" s="5">
        <f t="shared" si="0"/>
        <v>32</v>
      </c>
      <c r="AL3" s="5">
        <f t="shared" si="0"/>
        <v>33</v>
      </c>
      <c r="AM3" s="5">
        <f t="shared" si="0"/>
        <v>34</v>
      </c>
      <c r="AN3" s="5">
        <f t="shared" si="0"/>
        <v>35</v>
      </c>
      <c r="AO3" s="5">
        <f t="shared" si="0"/>
        <v>36</v>
      </c>
      <c r="AP3" s="5">
        <f t="shared" si="0"/>
        <v>37</v>
      </c>
      <c r="AQ3" s="5">
        <f t="shared" si="0"/>
        <v>38</v>
      </c>
      <c r="AR3" s="5">
        <f t="shared" si="0"/>
        <v>39</v>
      </c>
      <c r="AS3" s="5">
        <f t="shared" si="0"/>
        <v>40</v>
      </c>
      <c r="AT3" s="5">
        <f t="shared" si="0"/>
        <v>41</v>
      </c>
    </row>
    <row r="4" spans="1:46" s="5" customFormat="1" ht="11.25" customHeight="1" thickBot="1">
      <c r="A4" s="7" t="s">
        <v>33</v>
      </c>
      <c r="B4" s="8" t="s">
        <v>30</v>
      </c>
      <c r="C4" s="7" t="s">
        <v>31</v>
      </c>
      <c r="D4" s="8" t="s">
        <v>32</v>
      </c>
      <c r="F4" s="75" t="s">
        <v>1</v>
      </c>
      <c r="G4" s="60" t="s">
        <v>4</v>
      </c>
      <c r="H4" s="60" t="s">
        <v>2</v>
      </c>
      <c r="I4" s="60" t="s">
        <v>8</v>
      </c>
      <c r="J4" s="60" t="s">
        <v>24</v>
      </c>
      <c r="K4" s="60" t="s">
        <v>56</v>
      </c>
      <c r="L4" s="60" t="s">
        <v>12</v>
      </c>
      <c r="M4" s="60" t="s">
        <v>7</v>
      </c>
      <c r="N4" s="60" t="s">
        <v>6</v>
      </c>
      <c r="O4" s="60" t="s">
        <v>28</v>
      </c>
      <c r="P4" s="60" t="s">
        <v>58</v>
      </c>
      <c r="Q4" s="60" t="s">
        <v>5</v>
      </c>
      <c r="R4" s="60" t="s">
        <v>3</v>
      </c>
      <c r="S4" s="60" t="s">
        <v>72</v>
      </c>
      <c r="T4" s="60" t="s">
        <v>64</v>
      </c>
      <c r="U4" s="60" t="s">
        <v>63</v>
      </c>
      <c r="V4" s="60" t="s">
        <v>75</v>
      </c>
      <c r="W4" s="60" t="s">
        <v>14</v>
      </c>
      <c r="X4" s="60" t="s">
        <v>79</v>
      </c>
      <c r="Y4" s="60" t="s">
        <v>54</v>
      </c>
      <c r="Z4" s="60" t="s">
        <v>80</v>
      </c>
      <c r="AA4" s="59" t="s">
        <v>21</v>
      </c>
      <c r="AB4" s="60" t="s">
        <v>82</v>
      </c>
      <c r="AC4" s="60" t="s">
        <v>9</v>
      </c>
      <c r="AD4" s="60" t="s">
        <v>73</v>
      </c>
      <c r="AE4" s="60" t="s">
        <v>74</v>
      </c>
      <c r="AF4" s="60" t="s">
        <v>76</v>
      </c>
      <c r="AG4" s="60" t="s">
        <v>77</v>
      </c>
      <c r="AH4" s="60" t="s">
        <v>40</v>
      </c>
      <c r="AI4" s="60" t="s">
        <v>78</v>
      </c>
      <c r="AJ4" s="60" t="s">
        <v>48</v>
      </c>
      <c r="AK4" s="60" t="s">
        <v>65</v>
      </c>
      <c r="AL4" s="60" t="s">
        <v>83</v>
      </c>
      <c r="AM4" s="60" t="s">
        <v>81</v>
      </c>
      <c r="AN4" s="60" t="s">
        <v>84</v>
      </c>
      <c r="AO4" s="60" t="s">
        <v>85</v>
      </c>
      <c r="AP4" s="60" t="s">
        <v>86</v>
      </c>
      <c r="AQ4" s="60" t="s">
        <v>87</v>
      </c>
      <c r="AR4" s="60" t="s">
        <v>88</v>
      </c>
      <c r="AS4" s="60" t="s">
        <v>89</v>
      </c>
      <c r="AT4" s="61" t="s">
        <v>90</v>
      </c>
    </row>
    <row r="5" spans="1:46" s="5" customFormat="1" ht="11.25" customHeight="1">
      <c r="A5" s="10">
        <v>41735</v>
      </c>
      <c r="B5" s="11">
        <v>63</v>
      </c>
      <c r="C5" s="56">
        <f aca="true" t="shared" si="1" ref="C5:C34">SUM(F5:AT5)</f>
        <v>12</v>
      </c>
      <c r="D5" s="13"/>
      <c r="F5" s="72">
        <v>1</v>
      </c>
      <c r="G5" s="56"/>
      <c r="H5" s="56">
        <v>1</v>
      </c>
      <c r="I5" s="56">
        <v>1</v>
      </c>
      <c r="J5" s="56">
        <v>1</v>
      </c>
      <c r="K5" s="56">
        <v>1</v>
      </c>
      <c r="L5" s="56"/>
      <c r="M5" s="56">
        <v>1</v>
      </c>
      <c r="N5" s="56">
        <v>1</v>
      </c>
      <c r="O5" s="56"/>
      <c r="P5" s="56">
        <v>1</v>
      </c>
      <c r="Q5" s="56">
        <v>1</v>
      </c>
      <c r="R5" s="56"/>
      <c r="S5" s="56">
        <v>1</v>
      </c>
      <c r="T5" s="56">
        <v>1</v>
      </c>
      <c r="U5" s="56"/>
      <c r="V5" s="56"/>
      <c r="W5" s="56"/>
      <c r="X5" s="56"/>
      <c r="Y5" s="56"/>
      <c r="Z5" s="56"/>
      <c r="AA5" s="56"/>
      <c r="AB5" s="56"/>
      <c r="AC5" s="56">
        <v>1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73"/>
      <c r="AP5" s="73"/>
      <c r="AQ5" s="73"/>
      <c r="AR5" s="73"/>
      <c r="AS5" s="73"/>
      <c r="AT5" s="74"/>
    </row>
    <row r="6" spans="1:46" s="5" customFormat="1" ht="11.25" customHeight="1">
      <c r="A6" s="16">
        <v>41742</v>
      </c>
      <c r="B6" s="17">
        <v>78</v>
      </c>
      <c r="C6" s="18">
        <f t="shared" si="1"/>
        <v>10</v>
      </c>
      <c r="D6" s="19"/>
      <c r="F6" s="17"/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/>
      <c r="N6" s="18">
        <v>1</v>
      </c>
      <c r="O6" s="18"/>
      <c r="P6" s="18"/>
      <c r="Q6" s="18">
        <v>1</v>
      </c>
      <c r="R6" s="18"/>
      <c r="S6" s="18">
        <v>1</v>
      </c>
      <c r="T6" s="18"/>
      <c r="U6" s="18"/>
      <c r="V6" s="18"/>
      <c r="W6" s="18"/>
      <c r="X6" s="18"/>
      <c r="Y6" s="18">
        <v>1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63"/>
      <c r="AP6" s="63"/>
      <c r="AQ6" s="63"/>
      <c r="AR6" s="63"/>
      <c r="AS6" s="63"/>
      <c r="AT6" s="64"/>
    </row>
    <row r="7" spans="1:46" s="5" customFormat="1" ht="11.25" customHeight="1">
      <c r="A7" s="16">
        <v>41749</v>
      </c>
      <c r="B7" s="22" t="s">
        <v>0</v>
      </c>
      <c r="C7" s="18">
        <f t="shared" si="1"/>
        <v>0</v>
      </c>
      <c r="D7" s="19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5"/>
    </row>
    <row r="8" spans="1:46" s="5" customFormat="1" ht="11.25" customHeight="1">
      <c r="A8" s="16">
        <v>41750</v>
      </c>
      <c r="B8" s="21">
        <v>56</v>
      </c>
      <c r="C8" s="18">
        <f t="shared" si="1"/>
        <v>4</v>
      </c>
      <c r="D8" s="19"/>
      <c r="F8" s="17">
        <v>1</v>
      </c>
      <c r="G8" s="18"/>
      <c r="H8" s="18"/>
      <c r="I8" s="18"/>
      <c r="J8" s="18"/>
      <c r="K8" s="18"/>
      <c r="L8" s="18"/>
      <c r="M8" s="18"/>
      <c r="N8" s="18"/>
      <c r="O8" s="18">
        <v>1</v>
      </c>
      <c r="P8" s="18"/>
      <c r="Q8" s="18"/>
      <c r="R8" s="18"/>
      <c r="S8" s="18">
        <v>1</v>
      </c>
      <c r="T8" s="18"/>
      <c r="U8" s="18">
        <v>1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63"/>
      <c r="AP8" s="63"/>
      <c r="AQ8" s="63"/>
      <c r="AR8" s="63"/>
      <c r="AS8" s="63"/>
      <c r="AT8" s="64"/>
    </row>
    <row r="9" spans="1:46" s="5" customFormat="1" ht="11.25" customHeight="1">
      <c r="A9" s="16">
        <v>41756</v>
      </c>
      <c r="B9" s="17">
        <v>85</v>
      </c>
      <c r="C9" s="18">
        <f t="shared" si="1"/>
        <v>15</v>
      </c>
      <c r="D9" s="19"/>
      <c r="F9" s="17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/>
      <c r="O9" s="18"/>
      <c r="P9" s="18">
        <v>1</v>
      </c>
      <c r="Q9" s="18"/>
      <c r="R9" s="18"/>
      <c r="S9" s="18">
        <v>1</v>
      </c>
      <c r="T9" s="18">
        <v>1</v>
      </c>
      <c r="U9" s="18">
        <v>1</v>
      </c>
      <c r="V9" s="18"/>
      <c r="W9" s="18">
        <v>1</v>
      </c>
      <c r="X9" s="18"/>
      <c r="Y9" s="18"/>
      <c r="Z9" s="18"/>
      <c r="AA9" s="18"/>
      <c r="AB9" s="18"/>
      <c r="AC9" s="18"/>
      <c r="AD9" s="18">
        <v>1</v>
      </c>
      <c r="AE9" s="18">
        <v>1</v>
      </c>
      <c r="AF9" s="18"/>
      <c r="AG9" s="18"/>
      <c r="AH9" s="18"/>
      <c r="AI9" s="18"/>
      <c r="AJ9" s="18"/>
      <c r="AK9" s="18"/>
      <c r="AL9" s="18"/>
      <c r="AM9" s="18"/>
      <c r="AN9" s="18"/>
      <c r="AO9" s="63"/>
      <c r="AP9" s="63"/>
      <c r="AQ9" s="63"/>
      <c r="AR9" s="63"/>
      <c r="AS9" s="63"/>
      <c r="AT9" s="64"/>
    </row>
    <row r="10" spans="1:46" s="5" customFormat="1" ht="11.25" customHeight="1">
      <c r="A10" s="16">
        <v>41763</v>
      </c>
      <c r="B10" s="17">
        <v>92</v>
      </c>
      <c r="C10" s="18">
        <f t="shared" si="1"/>
        <v>15</v>
      </c>
      <c r="D10" s="19"/>
      <c r="F10" s="17">
        <v>1</v>
      </c>
      <c r="G10" s="18">
        <v>1</v>
      </c>
      <c r="H10" s="18"/>
      <c r="I10" s="18">
        <v>1</v>
      </c>
      <c r="J10" s="18">
        <v>1</v>
      </c>
      <c r="K10" s="18">
        <v>1</v>
      </c>
      <c r="L10" s="18"/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/>
      <c r="T10" s="18"/>
      <c r="U10" s="18"/>
      <c r="V10" s="18">
        <v>1</v>
      </c>
      <c r="W10" s="18"/>
      <c r="X10" s="18"/>
      <c r="Y10" s="18"/>
      <c r="Z10" s="18">
        <v>1</v>
      </c>
      <c r="AA10" s="18"/>
      <c r="AB10" s="18"/>
      <c r="AC10" s="18"/>
      <c r="AD10" s="18"/>
      <c r="AE10" s="18"/>
      <c r="AF10" s="18">
        <v>1</v>
      </c>
      <c r="AG10" s="18">
        <v>1</v>
      </c>
      <c r="AH10" s="18"/>
      <c r="AI10" s="18"/>
      <c r="AJ10" s="18"/>
      <c r="AK10" s="18"/>
      <c r="AL10" s="18"/>
      <c r="AM10" s="18"/>
      <c r="AN10" s="18"/>
      <c r="AO10" s="63"/>
      <c r="AP10" s="63"/>
      <c r="AQ10" s="63"/>
      <c r="AR10" s="63"/>
      <c r="AS10" s="63"/>
      <c r="AT10" s="64"/>
    </row>
    <row r="11" spans="1:46" s="5" customFormat="1" ht="11.25" customHeight="1">
      <c r="A11" s="16">
        <v>41770</v>
      </c>
      <c r="B11" s="5">
        <v>97</v>
      </c>
      <c r="C11" s="18">
        <f t="shared" si="1"/>
        <v>8</v>
      </c>
      <c r="D11" s="19"/>
      <c r="F11" s="17">
        <v>1</v>
      </c>
      <c r="G11" s="18">
        <v>1</v>
      </c>
      <c r="H11" s="18">
        <v>1</v>
      </c>
      <c r="I11" s="18">
        <v>1</v>
      </c>
      <c r="J11" s="18"/>
      <c r="K11" s="18"/>
      <c r="L11" s="18">
        <v>1</v>
      </c>
      <c r="M11" s="18"/>
      <c r="N11" s="18"/>
      <c r="O11" s="18"/>
      <c r="P11" s="18"/>
      <c r="Q11" s="18"/>
      <c r="R11" s="18"/>
      <c r="S11" s="18"/>
      <c r="T11" s="18">
        <v>1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>
        <v>1</v>
      </c>
      <c r="AI11" s="18">
        <v>1</v>
      </c>
      <c r="AJ11" s="18"/>
      <c r="AK11" s="18"/>
      <c r="AL11" s="18"/>
      <c r="AM11" s="18"/>
      <c r="AN11" s="18"/>
      <c r="AO11" s="63"/>
      <c r="AP11" s="63"/>
      <c r="AQ11" s="63"/>
      <c r="AR11" s="63"/>
      <c r="AS11" s="63"/>
      <c r="AT11" s="64"/>
    </row>
    <row r="12" spans="1:46" s="5" customFormat="1" ht="11.25" customHeight="1">
      <c r="A12" s="16">
        <v>41776</v>
      </c>
      <c r="B12" s="26">
        <v>129</v>
      </c>
      <c r="C12" s="18">
        <f t="shared" si="1"/>
        <v>5</v>
      </c>
      <c r="D12" s="19">
        <v>5</v>
      </c>
      <c r="F12" s="17">
        <v>1</v>
      </c>
      <c r="G12" s="18">
        <v>1</v>
      </c>
      <c r="H12" s="18"/>
      <c r="I12" s="18">
        <v>1</v>
      </c>
      <c r="J12" s="18"/>
      <c r="K12" s="18"/>
      <c r="L12" s="18">
        <v>1</v>
      </c>
      <c r="M12" s="18"/>
      <c r="N12" s="18"/>
      <c r="O12" s="18">
        <v>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63"/>
      <c r="AP12" s="63"/>
      <c r="AQ12" s="63"/>
      <c r="AR12" s="63"/>
      <c r="AS12" s="63"/>
      <c r="AT12" s="64"/>
    </row>
    <row r="13" spans="1:46" s="5" customFormat="1" ht="11.25" customHeight="1">
      <c r="A13" s="16">
        <v>41777</v>
      </c>
      <c r="B13" s="17">
        <v>58</v>
      </c>
      <c r="C13" s="18">
        <f t="shared" si="1"/>
        <v>5</v>
      </c>
      <c r="D13" s="19"/>
      <c r="F13" s="17">
        <v>1</v>
      </c>
      <c r="G13" s="18">
        <v>1</v>
      </c>
      <c r="H13" s="18"/>
      <c r="I13" s="18"/>
      <c r="J13" s="18"/>
      <c r="K13" s="18"/>
      <c r="L13" s="18"/>
      <c r="M13" s="18"/>
      <c r="N13" s="18">
        <v>1</v>
      </c>
      <c r="O13" s="18">
        <v>1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v>1</v>
      </c>
      <c r="AK13" s="18"/>
      <c r="AL13" s="18"/>
      <c r="AM13" s="18"/>
      <c r="AN13" s="18"/>
      <c r="AO13" s="63"/>
      <c r="AP13" s="63"/>
      <c r="AQ13" s="63"/>
      <c r="AR13" s="63"/>
      <c r="AS13" s="63"/>
      <c r="AT13" s="64"/>
    </row>
    <row r="14" spans="1:46" s="5" customFormat="1" ht="11.25" customHeight="1">
      <c r="A14" s="16">
        <v>41784</v>
      </c>
      <c r="B14" s="17">
        <v>102</v>
      </c>
      <c r="C14" s="18">
        <f t="shared" si="1"/>
        <v>10</v>
      </c>
      <c r="D14" s="19"/>
      <c r="F14" s="17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/>
      <c r="M14" s="18">
        <v>1</v>
      </c>
      <c r="N14" s="18"/>
      <c r="O14" s="18"/>
      <c r="P14" s="18">
        <v>1</v>
      </c>
      <c r="Q14" s="18"/>
      <c r="R14" s="18"/>
      <c r="S14" s="18"/>
      <c r="T14" s="18">
        <v>1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1</v>
      </c>
      <c r="AL14" s="18"/>
      <c r="AM14" s="18"/>
      <c r="AN14" s="18"/>
      <c r="AO14" s="63"/>
      <c r="AP14" s="63"/>
      <c r="AQ14" s="63"/>
      <c r="AR14" s="63"/>
      <c r="AS14" s="63"/>
      <c r="AT14" s="64"/>
    </row>
    <row r="15" spans="1:46" s="5" customFormat="1" ht="11.25" customHeight="1">
      <c r="A15" s="16">
        <v>41791</v>
      </c>
      <c r="B15" s="17">
        <v>106</v>
      </c>
      <c r="C15" s="18">
        <f t="shared" si="1"/>
        <v>10</v>
      </c>
      <c r="D15" s="19"/>
      <c r="F15" s="17"/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/>
      <c r="M15" s="18">
        <v>1</v>
      </c>
      <c r="N15" s="18">
        <v>1</v>
      </c>
      <c r="O15" s="18"/>
      <c r="P15" s="18">
        <v>1</v>
      </c>
      <c r="Q15" s="18">
        <v>1</v>
      </c>
      <c r="R15" s="18"/>
      <c r="S15" s="18">
        <v>1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63"/>
      <c r="AP15" s="63"/>
      <c r="AQ15" s="63"/>
      <c r="AR15" s="63"/>
      <c r="AS15" s="63"/>
      <c r="AT15" s="64"/>
    </row>
    <row r="16" spans="1:46" s="5" customFormat="1" ht="11.25" customHeight="1">
      <c r="A16" s="16">
        <v>41797</v>
      </c>
      <c r="B16" s="26">
        <v>195</v>
      </c>
      <c r="C16" s="18">
        <f t="shared" si="1"/>
        <v>7</v>
      </c>
      <c r="D16" s="19">
        <v>7</v>
      </c>
      <c r="F16" s="17">
        <v>1</v>
      </c>
      <c r="G16" s="18">
        <v>1</v>
      </c>
      <c r="H16" s="18">
        <v>1</v>
      </c>
      <c r="I16" s="18">
        <v>1</v>
      </c>
      <c r="J16" s="18">
        <v>1</v>
      </c>
      <c r="K16" s="18"/>
      <c r="L16" s="18"/>
      <c r="M16" s="18"/>
      <c r="N16" s="18"/>
      <c r="O16" s="18">
        <v>1</v>
      </c>
      <c r="P16" s="18"/>
      <c r="Q16" s="18"/>
      <c r="R16" s="18"/>
      <c r="S16" s="18">
        <v>1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63"/>
      <c r="AP16" s="63"/>
      <c r="AQ16" s="63"/>
      <c r="AR16" s="63"/>
      <c r="AS16" s="63"/>
      <c r="AT16" s="64"/>
    </row>
    <row r="17" spans="1:46" s="5" customFormat="1" ht="11.25" customHeight="1">
      <c r="A17" s="16">
        <v>41798</v>
      </c>
      <c r="B17" s="17">
        <v>59</v>
      </c>
      <c r="C17" s="18">
        <f t="shared" si="1"/>
        <v>6</v>
      </c>
      <c r="D17" s="19"/>
      <c r="F17" s="17">
        <v>1</v>
      </c>
      <c r="G17" s="18"/>
      <c r="H17" s="18">
        <v>1</v>
      </c>
      <c r="I17" s="18"/>
      <c r="J17" s="18">
        <v>1</v>
      </c>
      <c r="K17" s="18"/>
      <c r="L17" s="18"/>
      <c r="M17" s="18"/>
      <c r="N17" s="18"/>
      <c r="O17" s="18">
        <v>1</v>
      </c>
      <c r="P17" s="18"/>
      <c r="Q17" s="18"/>
      <c r="R17" s="18">
        <v>1</v>
      </c>
      <c r="S17" s="18"/>
      <c r="T17" s="18"/>
      <c r="U17" s="18"/>
      <c r="V17" s="18">
        <v>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63"/>
      <c r="AP17" s="63"/>
      <c r="AQ17" s="63"/>
      <c r="AR17" s="63"/>
      <c r="AS17" s="63"/>
      <c r="AT17" s="64"/>
    </row>
    <row r="18" spans="1:46" s="5" customFormat="1" ht="11.25" customHeight="1">
      <c r="A18" s="16">
        <v>41805</v>
      </c>
      <c r="B18" s="17">
        <v>104</v>
      </c>
      <c r="C18" s="18">
        <f t="shared" si="1"/>
        <v>14</v>
      </c>
      <c r="D18" s="19"/>
      <c r="F18" s="17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/>
      <c r="N18" s="18">
        <v>1</v>
      </c>
      <c r="O18" s="18"/>
      <c r="P18" s="18">
        <v>1</v>
      </c>
      <c r="Q18" s="18">
        <v>1</v>
      </c>
      <c r="R18" s="18">
        <v>1</v>
      </c>
      <c r="S18" s="18"/>
      <c r="T18" s="18"/>
      <c r="U18" s="18"/>
      <c r="V18" s="18">
        <v>1</v>
      </c>
      <c r="W18" s="18">
        <v>1</v>
      </c>
      <c r="X18" s="18"/>
      <c r="Y18" s="18"/>
      <c r="Z18" s="18"/>
      <c r="AA18" s="18">
        <v>1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63"/>
      <c r="AP18" s="63"/>
      <c r="AQ18" s="63"/>
      <c r="AR18" s="63"/>
      <c r="AS18" s="63"/>
      <c r="AT18" s="64"/>
    </row>
    <row r="19" spans="1:46" s="5" customFormat="1" ht="11.25" customHeight="1">
      <c r="A19" s="16">
        <v>41811</v>
      </c>
      <c r="B19" s="26">
        <v>182</v>
      </c>
      <c r="C19" s="18">
        <f t="shared" si="1"/>
        <v>10</v>
      </c>
      <c r="D19" s="19">
        <v>10</v>
      </c>
      <c r="F19" s="17">
        <v>1</v>
      </c>
      <c r="G19" s="18">
        <v>1</v>
      </c>
      <c r="H19" s="18">
        <v>1</v>
      </c>
      <c r="I19" s="18"/>
      <c r="J19" s="18">
        <v>1</v>
      </c>
      <c r="K19" s="18">
        <v>1</v>
      </c>
      <c r="L19" s="18"/>
      <c r="M19" s="18">
        <v>1</v>
      </c>
      <c r="N19" s="18">
        <v>1</v>
      </c>
      <c r="O19" s="18">
        <v>1</v>
      </c>
      <c r="P19" s="18"/>
      <c r="Q19" s="18"/>
      <c r="R19" s="18">
        <v>1</v>
      </c>
      <c r="S19" s="18"/>
      <c r="T19" s="18"/>
      <c r="U19" s="18"/>
      <c r="V19" s="18">
        <v>1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63"/>
      <c r="AP19" s="63"/>
      <c r="AQ19" s="63"/>
      <c r="AR19" s="63"/>
      <c r="AS19" s="63"/>
      <c r="AT19" s="64"/>
    </row>
    <row r="20" spans="1:46" s="5" customFormat="1" ht="11.25" customHeight="1">
      <c r="A20" s="16">
        <v>41812</v>
      </c>
      <c r="B20" s="17">
        <v>55</v>
      </c>
      <c r="C20" s="18">
        <f t="shared" si="1"/>
        <v>3</v>
      </c>
      <c r="D20" s="19"/>
      <c r="F20" s="17"/>
      <c r="G20" s="18"/>
      <c r="H20" s="18"/>
      <c r="I20" s="18"/>
      <c r="J20" s="18"/>
      <c r="K20" s="18">
        <v>1</v>
      </c>
      <c r="L20" s="18"/>
      <c r="M20" s="18">
        <v>1</v>
      </c>
      <c r="N20" s="18"/>
      <c r="O20" s="18"/>
      <c r="P20" s="18"/>
      <c r="Q20" s="18"/>
      <c r="R20" s="18"/>
      <c r="S20" s="18"/>
      <c r="T20" s="18"/>
      <c r="U20" s="18"/>
      <c r="V20" s="18"/>
      <c r="W20" s="18">
        <v>1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63"/>
      <c r="AP20" s="63"/>
      <c r="AQ20" s="63"/>
      <c r="AR20" s="63"/>
      <c r="AS20" s="63"/>
      <c r="AT20" s="64"/>
    </row>
    <row r="21" spans="1:46" s="5" customFormat="1" ht="11.25" customHeight="1">
      <c r="A21" s="16">
        <v>41819</v>
      </c>
      <c r="B21" s="17">
        <v>125</v>
      </c>
      <c r="C21" s="18">
        <f t="shared" si="1"/>
        <v>9</v>
      </c>
      <c r="D21" s="19"/>
      <c r="F21" s="17"/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/>
      <c r="M21" s="18"/>
      <c r="N21" s="18">
        <v>1</v>
      </c>
      <c r="O21" s="18"/>
      <c r="P21" s="18"/>
      <c r="Q21" s="18">
        <v>1</v>
      </c>
      <c r="R21" s="18">
        <v>1</v>
      </c>
      <c r="S21" s="18"/>
      <c r="T21" s="18"/>
      <c r="U21" s="18">
        <v>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63"/>
      <c r="AP21" s="63"/>
      <c r="AQ21" s="63"/>
      <c r="AR21" s="63"/>
      <c r="AS21" s="63"/>
      <c r="AT21" s="64"/>
    </row>
    <row r="22" spans="1:46" s="5" customFormat="1" ht="11.25" customHeight="1">
      <c r="A22" s="16">
        <v>41825</v>
      </c>
      <c r="B22" s="26">
        <v>250</v>
      </c>
      <c r="C22" s="18">
        <f t="shared" si="1"/>
        <v>10</v>
      </c>
      <c r="D22" s="19">
        <v>10</v>
      </c>
      <c r="F22" s="17">
        <v>1</v>
      </c>
      <c r="G22" s="18">
        <v>1</v>
      </c>
      <c r="H22" s="18">
        <v>1</v>
      </c>
      <c r="I22" s="18">
        <v>1</v>
      </c>
      <c r="J22" s="18"/>
      <c r="K22" s="18"/>
      <c r="L22" s="18">
        <v>1</v>
      </c>
      <c r="M22" s="18"/>
      <c r="N22" s="18">
        <v>1</v>
      </c>
      <c r="O22" s="18">
        <v>1</v>
      </c>
      <c r="P22" s="18"/>
      <c r="Q22" s="18"/>
      <c r="R22" s="18"/>
      <c r="S22" s="18"/>
      <c r="T22" s="18">
        <v>1</v>
      </c>
      <c r="U22" s="18">
        <v>1</v>
      </c>
      <c r="V22" s="18"/>
      <c r="W22" s="18"/>
      <c r="X22" s="18">
        <v>1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63"/>
      <c r="AP22" s="63"/>
      <c r="AQ22" s="63"/>
      <c r="AR22" s="63"/>
      <c r="AS22" s="63"/>
      <c r="AT22" s="64"/>
    </row>
    <row r="23" spans="1:46" s="5" customFormat="1" ht="11.25" customHeight="1">
      <c r="A23" s="16">
        <v>41826</v>
      </c>
      <c r="B23" s="17">
        <v>60</v>
      </c>
      <c r="C23" s="18">
        <f t="shared" si="1"/>
        <v>5</v>
      </c>
      <c r="D23" s="19"/>
      <c r="F23" s="17"/>
      <c r="G23" s="18">
        <v>1</v>
      </c>
      <c r="H23" s="18"/>
      <c r="I23" s="18"/>
      <c r="J23" s="18"/>
      <c r="K23" s="18">
        <v>1</v>
      </c>
      <c r="L23" s="18"/>
      <c r="M23" s="18"/>
      <c r="N23" s="18"/>
      <c r="O23" s="18"/>
      <c r="P23" s="18">
        <v>1</v>
      </c>
      <c r="Q23" s="18">
        <v>1</v>
      </c>
      <c r="R23" s="18"/>
      <c r="S23" s="18"/>
      <c r="T23" s="18"/>
      <c r="U23" s="18"/>
      <c r="V23" s="18"/>
      <c r="W23" s="18">
        <v>1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63"/>
      <c r="AP23" s="63"/>
      <c r="AQ23" s="63"/>
      <c r="AR23" s="63"/>
      <c r="AS23" s="63"/>
      <c r="AT23" s="64"/>
    </row>
    <row r="24" spans="1:46" s="5" customFormat="1" ht="11.25" customHeight="1">
      <c r="A24" s="16">
        <v>41833</v>
      </c>
      <c r="B24" s="22" t="s">
        <v>0</v>
      </c>
      <c r="C24" s="18">
        <f t="shared" si="1"/>
        <v>0</v>
      </c>
      <c r="D24" s="19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5"/>
    </row>
    <row r="25" spans="1:46" s="5" customFormat="1" ht="11.25" customHeight="1">
      <c r="A25" s="16">
        <v>41840</v>
      </c>
      <c r="B25" s="17">
        <v>112</v>
      </c>
      <c r="C25" s="18">
        <f t="shared" si="1"/>
        <v>13</v>
      </c>
      <c r="D25" s="19"/>
      <c r="F25" s="17">
        <v>1</v>
      </c>
      <c r="G25" s="18">
        <v>1</v>
      </c>
      <c r="H25" s="18">
        <v>1</v>
      </c>
      <c r="I25" s="18"/>
      <c r="J25" s="18">
        <v>1</v>
      </c>
      <c r="K25" s="18"/>
      <c r="L25" s="18">
        <v>1</v>
      </c>
      <c r="M25" s="18">
        <v>1</v>
      </c>
      <c r="N25" s="18">
        <v>1</v>
      </c>
      <c r="O25" s="18"/>
      <c r="P25" s="18">
        <v>1</v>
      </c>
      <c r="Q25" s="18">
        <v>1</v>
      </c>
      <c r="R25" s="18">
        <v>1</v>
      </c>
      <c r="S25" s="18"/>
      <c r="T25" s="18"/>
      <c r="U25" s="18">
        <v>1</v>
      </c>
      <c r="V25" s="18"/>
      <c r="W25" s="18"/>
      <c r="X25" s="18">
        <v>1</v>
      </c>
      <c r="Y25" s="18"/>
      <c r="Z25" s="18"/>
      <c r="AA25" s="18"/>
      <c r="AB25" s="18">
        <v>1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63"/>
      <c r="AP25" s="63"/>
      <c r="AQ25" s="63"/>
      <c r="AR25" s="63"/>
      <c r="AS25" s="63"/>
      <c r="AT25" s="64"/>
    </row>
    <row r="26" spans="1:46" s="5" customFormat="1" ht="11.25" customHeight="1">
      <c r="A26" s="16">
        <v>41847</v>
      </c>
      <c r="B26" s="22" t="s">
        <v>0</v>
      </c>
      <c r="C26" s="18">
        <f t="shared" si="1"/>
        <v>0</v>
      </c>
      <c r="D26" s="19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5"/>
    </row>
    <row r="27" spans="1:46" s="5" customFormat="1" ht="11.25" customHeight="1">
      <c r="A27" s="16">
        <v>41853</v>
      </c>
      <c r="B27" s="55">
        <v>303</v>
      </c>
      <c r="C27" s="18">
        <f t="shared" si="1"/>
        <v>10</v>
      </c>
      <c r="D27" s="19">
        <v>10</v>
      </c>
      <c r="F27" s="17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/>
      <c r="M27" s="18"/>
      <c r="N27" s="18"/>
      <c r="O27" s="18">
        <v>1</v>
      </c>
      <c r="P27" s="18"/>
      <c r="Q27" s="18"/>
      <c r="R27" s="18">
        <v>1</v>
      </c>
      <c r="S27" s="18"/>
      <c r="T27" s="18"/>
      <c r="U27" s="18"/>
      <c r="V27" s="18"/>
      <c r="W27" s="18"/>
      <c r="X27" s="18">
        <v>1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>
        <v>1</v>
      </c>
      <c r="AM27" s="18"/>
      <c r="AN27" s="18"/>
      <c r="AO27" s="63"/>
      <c r="AP27" s="63"/>
      <c r="AQ27" s="63"/>
      <c r="AR27" s="63"/>
      <c r="AS27" s="63"/>
      <c r="AT27" s="64"/>
    </row>
    <row r="28" spans="1:46" s="5" customFormat="1" ht="11.25" customHeight="1">
      <c r="A28" s="16">
        <v>41854</v>
      </c>
      <c r="B28" s="17">
        <v>90</v>
      </c>
      <c r="C28" s="18">
        <f t="shared" si="1"/>
        <v>2</v>
      </c>
      <c r="D28" s="19"/>
      <c r="F28" s="17"/>
      <c r="G28" s="18"/>
      <c r="H28" s="18"/>
      <c r="I28" s="18"/>
      <c r="J28" s="18"/>
      <c r="K28" s="18"/>
      <c r="L28" s="18">
        <v>1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>
        <v>1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63"/>
      <c r="AP28" s="63"/>
      <c r="AQ28" s="63"/>
      <c r="AR28" s="63"/>
      <c r="AS28" s="63"/>
      <c r="AT28" s="64"/>
    </row>
    <row r="29" spans="1:46" s="5" customFormat="1" ht="11.25" customHeight="1">
      <c r="A29" s="16">
        <v>41861</v>
      </c>
      <c r="B29" s="17">
        <v>102</v>
      </c>
      <c r="C29" s="18">
        <f t="shared" si="1"/>
        <v>14</v>
      </c>
      <c r="D29" s="19"/>
      <c r="F29" s="17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/>
      <c r="O29" s="18">
        <v>1</v>
      </c>
      <c r="P29" s="18">
        <v>1</v>
      </c>
      <c r="Q29" s="18"/>
      <c r="R29" s="18"/>
      <c r="S29" s="18"/>
      <c r="T29" s="18"/>
      <c r="U29" s="18"/>
      <c r="V29" s="18"/>
      <c r="W29" s="18"/>
      <c r="X29" s="18"/>
      <c r="Y29" s="18"/>
      <c r="Z29" s="18">
        <v>1</v>
      </c>
      <c r="AA29" s="18"/>
      <c r="AB29" s="18">
        <v>1</v>
      </c>
      <c r="AC29" s="18">
        <v>1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>
        <v>1</v>
      </c>
      <c r="AN29" s="18"/>
      <c r="AO29" s="63"/>
      <c r="AP29" s="63"/>
      <c r="AQ29" s="63"/>
      <c r="AR29" s="63"/>
      <c r="AS29" s="63"/>
      <c r="AT29" s="64"/>
    </row>
    <row r="30" spans="1:46" s="5" customFormat="1" ht="11.25" customHeight="1">
      <c r="A30" s="16">
        <v>41866</v>
      </c>
      <c r="B30" s="22" t="s">
        <v>0</v>
      </c>
      <c r="C30" s="18">
        <f t="shared" si="1"/>
        <v>0</v>
      </c>
      <c r="D30" s="19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5"/>
    </row>
    <row r="31" spans="1:46" s="5" customFormat="1" ht="11.25" customHeight="1">
      <c r="A31" s="16">
        <v>41868</v>
      </c>
      <c r="B31" s="17">
        <v>119</v>
      </c>
      <c r="C31" s="18">
        <f t="shared" si="1"/>
        <v>8</v>
      </c>
      <c r="D31" s="19"/>
      <c r="F31" s="17">
        <v>1</v>
      </c>
      <c r="G31" s="18"/>
      <c r="H31" s="18">
        <v>1</v>
      </c>
      <c r="I31" s="18">
        <v>1</v>
      </c>
      <c r="J31" s="18"/>
      <c r="K31" s="18"/>
      <c r="L31" s="18">
        <v>1</v>
      </c>
      <c r="M31" s="18">
        <v>1</v>
      </c>
      <c r="N31" s="18"/>
      <c r="O31" s="18">
        <v>1</v>
      </c>
      <c r="P31" s="18"/>
      <c r="Q31" s="18">
        <v>1</v>
      </c>
      <c r="R31" s="18">
        <v>1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63"/>
      <c r="AP31" s="63"/>
      <c r="AQ31" s="63"/>
      <c r="AR31" s="63"/>
      <c r="AS31" s="63"/>
      <c r="AT31" s="64"/>
    </row>
    <row r="32" spans="1:46" s="5" customFormat="1" ht="11.25" customHeight="1">
      <c r="A32" s="16">
        <v>41875</v>
      </c>
      <c r="B32" s="17">
        <v>120</v>
      </c>
      <c r="C32" s="18">
        <f t="shared" si="1"/>
        <v>10</v>
      </c>
      <c r="D32" s="19"/>
      <c r="F32" s="17">
        <v>1</v>
      </c>
      <c r="G32" s="18">
        <v>1</v>
      </c>
      <c r="H32" s="18">
        <v>1</v>
      </c>
      <c r="I32" s="18">
        <v>1</v>
      </c>
      <c r="J32" s="18">
        <v>1</v>
      </c>
      <c r="K32" s="18"/>
      <c r="L32" s="18">
        <v>1</v>
      </c>
      <c r="M32" s="18"/>
      <c r="N32" s="18"/>
      <c r="O32" s="18">
        <v>1</v>
      </c>
      <c r="P32" s="18"/>
      <c r="Q32" s="18"/>
      <c r="R32" s="18">
        <v>1</v>
      </c>
      <c r="S32" s="18"/>
      <c r="T32" s="18"/>
      <c r="U32" s="18"/>
      <c r="V32" s="18"/>
      <c r="W32" s="18"/>
      <c r="X32" s="18">
        <v>1</v>
      </c>
      <c r="Y32" s="18"/>
      <c r="Z32" s="18">
        <v>1</v>
      </c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63"/>
      <c r="AP32" s="63"/>
      <c r="AQ32" s="63"/>
      <c r="AR32" s="63"/>
      <c r="AS32" s="63"/>
      <c r="AT32" s="64"/>
    </row>
    <row r="33" spans="1:46" s="5" customFormat="1" ht="11.25" customHeight="1">
      <c r="A33" s="16">
        <v>41882</v>
      </c>
      <c r="B33" s="17">
        <v>119</v>
      </c>
      <c r="C33" s="18">
        <f t="shared" si="1"/>
        <v>9</v>
      </c>
      <c r="D33" s="19"/>
      <c r="F33" s="17">
        <v>1</v>
      </c>
      <c r="G33" s="18"/>
      <c r="H33" s="18">
        <v>1</v>
      </c>
      <c r="I33" s="18">
        <v>1</v>
      </c>
      <c r="J33" s="18"/>
      <c r="K33" s="18">
        <v>1</v>
      </c>
      <c r="L33" s="18"/>
      <c r="M33" s="18">
        <v>1</v>
      </c>
      <c r="N33" s="18">
        <v>1</v>
      </c>
      <c r="O33" s="18"/>
      <c r="P33" s="18">
        <v>1</v>
      </c>
      <c r="Q33" s="18">
        <v>1</v>
      </c>
      <c r="R33" s="18"/>
      <c r="S33" s="18"/>
      <c r="T33" s="18"/>
      <c r="U33" s="18"/>
      <c r="V33" s="18"/>
      <c r="W33" s="18"/>
      <c r="X33" s="18"/>
      <c r="Y33" s="18">
        <v>1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63"/>
      <c r="AP33" s="63"/>
      <c r="AQ33" s="63"/>
      <c r="AR33" s="63"/>
      <c r="AS33" s="63"/>
      <c r="AT33" s="64"/>
    </row>
    <row r="34" spans="1:46" s="5" customFormat="1" ht="11.25" customHeight="1">
      <c r="A34" s="16">
        <v>41889</v>
      </c>
      <c r="B34" s="17">
        <v>45</v>
      </c>
      <c r="C34" s="18">
        <f t="shared" si="1"/>
        <v>13</v>
      </c>
      <c r="D34" s="19"/>
      <c r="F34" s="17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/>
      <c r="P34" s="18">
        <v>1</v>
      </c>
      <c r="Q34" s="18">
        <v>1</v>
      </c>
      <c r="R34" s="18"/>
      <c r="S34" s="18"/>
      <c r="T34" s="18"/>
      <c r="U34" s="18"/>
      <c r="V34" s="18"/>
      <c r="W34" s="18"/>
      <c r="X34" s="18"/>
      <c r="Y34" s="18">
        <v>1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v>1</v>
      </c>
      <c r="AO34" s="63"/>
      <c r="AP34" s="63"/>
      <c r="AQ34" s="63"/>
      <c r="AR34" s="63"/>
      <c r="AS34" s="63"/>
      <c r="AT34" s="64"/>
    </row>
    <row r="35" spans="1:46" s="5" customFormat="1" ht="11.25" customHeight="1">
      <c r="A35" s="16">
        <v>41896</v>
      </c>
      <c r="B35" s="27">
        <v>100</v>
      </c>
      <c r="C35" s="18">
        <f>SUM(F35:AT35)</f>
        <v>19</v>
      </c>
      <c r="D35" s="19">
        <v>19</v>
      </c>
      <c r="F35" s="17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</v>
      </c>
      <c r="P35" s="18">
        <v>1</v>
      </c>
      <c r="Q35" s="18">
        <v>1</v>
      </c>
      <c r="R35" s="18"/>
      <c r="S35" s="18"/>
      <c r="T35" s="18"/>
      <c r="U35" s="18"/>
      <c r="V35" s="18"/>
      <c r="W35" s="18"/>
      <c r="X35" s="18"/>
      <c r="Y35" s="18">
        <v>1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63">
        <v>1</v>
      </c>
      <c r="AP35" s="63">
        <v>1</v>
      </c>
      <c r="AQ35" s="63">
        <v>1</v>
      </c>
      <c r="AR35" s="63">
        <v>1</v>
      </c>
      <c r="AS35" s="63">
        <v>1</v>
      </c>
      <c r="AT35" s="64">
        <v>1</v>
      </c>
    </row>
    <row r="36" spans="1:46" s="5" customFormat="1" ht="11.25" customHeight="1">
      <c r="A36" s="28">
        <v>41903</v>
      </c>
      <c r="B36" s="31">
        <v>70</v>
      </c>
      <c r="C36" s="18">
        <f>SUM(F36:AT36)</f>
        <v>3</v>
      </c>
      <c r="D36" s="30"/>
      <c r="F36" s="17"/>
      <c r="G36" s="18"/>
      <c r="H36" s="18"/>
      <c r="I36" s="18">
        <v>1</v>
      </c>
      <c r="J36" s="18">
        <v>1</v>
      </c>
      <c r="K36" s="18"/>
      <c r="L36" s="18">
        <v>1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63"/>
      <c r="AP36" s="63"/>
      <c r="AQ36" s="63"/>
      <c r="AR36" s="63"/>
      <c r="AS36" s="63"/>
      <c r="AT36" s="64"/>
    </row>
    <row r="37" spans="1:46" s="5" customFormat="1" ht="11.25" customHeight="1" thickBot="1">
      <c r="A37" s="33">
        <v>41910</v>
      </c>
      <c r="B37" s="34">
        <v>62</v>
      </c>
      <c r="C37" s="35">
        <f>SUM(F37:AT37)</f>
        <v>13</v>
      </c>
      <c r="D37" s="36"/>
      <c r="F37" s="34">
        <v>1</v>
      </c>
      <c r="G37" s="35">
        <v>1</v>
      </c>
      <c r="H37" s="35">
        <v>1</v>
      </c>
      <c r="I37" s="35">
        <v>1</v>
      </c>
      <c r="J37" s="35">
        <v>1</v>
      </c>
      <c r="K37" s="35">
        <v>1</v>
      </c>
      <c r="L37" s="35">
        <v>1</v>
      </c>
      <c r="M37" s="35">
        <v>1</v>
      </c>
      <c r="N37" s="35">
        <v>1</v>
      </c>
      <c r="O37" s="35"/>
      <c r="P37" s="35">
        <v>1</v>
      </c>
      <c r="Q37" s="35">
        <v>1</v>
      </c>
      <c r="R37" s="35">
        <v>1</v>
      </c>
      <c r="S37" s="35"/>
      <c r="T37" s="35"/>
      <c r="U37" s="35"/>
      <c r="V37" s="35">
        <v>1</v>
      </c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7"/>
      <c r="AP37" s="7"/>
      <c r="AQ37" s="7"/>
      <c r="AR37" s="7"/>
      <c r="AS37" s="7"/>
      <c r="AT37" s="49"/>
    </row>
    <row r="38" spans="1:40" s="5" customFormat="1" ht="11.25" customHeight="1" thickBot="1">
      <c r="A38" s="38"/>
      <c r="B38" s="38"/>
      <c r="C38" s="39"/>
      <c r="D38" s="39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6:46" s="5" customFormat="1" ht="11.25" customHeight="1" thickBot="1">
      <c r="F39" s="42">
        <f>SUM(F5:F38)</f>
        <v>22</v>
      </c>
      <c r="G39" s="58">
        <f>SUM(G5:G38)</f>
        <v>21</v>
      </c>
      <c r="H39" s="58">
        <f>SUM(H5:H38)</f>
        <v>21</v>
      </c>
      <c r="I39" s="58">
        <f>SUM(I5:I38)</f>
        <v>21</v>
      </c>
      <c r="J39" s="58">
        <f>SUM(J5:J38)</f>
        <v>19</v>
      </c>
      <c r="K39" s="58">
        <f>SUM(K5:K38)</f>
        <v>17</v>
      </c>
      <c r="L39" s="58">
        <f>SUM(L5:L38)</f>
        <v>15</v>
      </c>
      <c r="M39" s="58">
        <f>SUM(M5:M38)</f>
        <v>14</v>
      </c>
      <c r="N39" s="58">
        <f>SUM(N5:N38)</f>
        <v>14</v>
      </c>
      <c r="O39" s="58">
        <f>SUM(O5:O38)</f>
        <v>13</v>
      </c>
      <c r="P39" s="58">
        <f>SUM(P5:P38)</f>
        <v>13</v>
      </c>
      <c r="Q39" s="58">
        <f>SUM(Q5:Q38)</f>
        <v>13</v>
      </c>
      <c r="R39" s="58">
        <f>SUM(R5:R38)</f>
        <v>10</v>
      </c>
      <c r="S39" s="59">
        <f>SUM(S5:S38)</f>
        <v>6</v>
      </c>
      <c r="T39" s="59">
        <f>SUM(T5:T38)</f>
        <v>5</v>
      </c>
      <c r="U39" s="59">
        <f>SUM(U5:U38)</f>
        <v>5</v>
      </c>
      <c r="V39" s="59">
        <f>SUM(V5:V38)</f>
        <v>5</v>
      </c>
      <c r="W39" s="59">
        <f>SUM(W5:W38)</f>
        <v>4</v>
      </c>
      <c r="X39" s="59">
        <f>SUM(X5:X38)</f>
        <v>4</v>
      </c>
      <c r="Y39" s="59">
        <f>SUM(Y5:Y38)</f>
        <v>4</v>
      </c>
      <c r="Z39" s="59">
        <f>SUM(Z5:Z38)</f>
        <v>3</v>
      </c>
      <c r="AA39" s="59">
        <f>SUM(AA5:AA38)</f>
        <v>2</v>
      </c>
      <c r="AB39" s="59">
        <f>SUM(AB5:AB38)</f>
        <v>2</v>
      </c>
      <c r="AC39" s="59">
        <f>SUM(AC5:AC38)</f>
        <v>2</v>
      </c>
      <c r="AD39" s="59">
        <f>SUM(AD5:AD38)</f>
        <v>1</v>
      </c>
      <c r="AE39" s="59">
        <f>SUM(AE5:AE38)</f>
        <v>1</v>
      </c>
      <c r="AF39" s="59">
        <f>SUM(AF5:AF38)</f>
        <v>1</v>
      </c>
      <c r="AG39" s="59">
        <f>SUM(AG5:AG38)</f>
        <v>1</v>
      </c>
      <c r="AH39" s="59">
        <f>SUM(AH5:AH38)</f>
        <v>1</v>
      </c>
      <c r="AI39" s="59">
        <f>SUM(AI5:AI38)</f>
        <v>1</v>
      </c>
      <c r="AJ39" s="59">
        <f>SUM(AJ5:AJ38)</f>
        <v>1</v>
      </c>
      <c r="AK39" s="59">
        <f>SUM(AK5:AK38)</f>
        <v>1</v>
      </c>
      <c r="AL39" s="59">
        <f>SUM(AL5:AL38)</f>
        <v>1</v>
      </c>
      <c r="AM39" s="59">
        <f>SUM(AM5:AM38)</f>
        <v>1</v>
      </c>
      <c r="AN39" s="59">
        <f>SUM(AN5:AN38)</f>
        <v>1</v>
      </c>
      <c r="AO39" s="59">
        <f>SUM(AO5:AO38)</f>
        <v>1</v>
      </c>
      <c r="AP39" s="59">
        <f>SUM(AP5:AP38)</f>
        <v>1</v>
      </c>
      <c r="AQ39" s="59">
        <f>SUM(AQ5:AQ38)</f>
        <v>1</v>
      </c>
      <c r="AR39" s="59">
        <f>SUM(AR5:AR38)</f>
        <v>1</v>
      </c>
      <c r="AS39" s="59">
        <f>SUM(AS5:AS38)</f>
        <v>1</v>
      </c>
      <c r="AT39" s="70">
        <f>SUM(AT5:AT38)</f>
        <v>1</v>
      </c>
    </row>
    <row r="40" spans="1:4" s="5" customFormat="1" ht="11.25" customHeight="1">
      <c r="A40" s="6" t="s">
        <v>51</v>
      </c>
      <c r="B40" s="44">
        <f>SUM(B5:B39)</f>
        <v>3138</v>
      </c>
      <c r="C40" s="45">
        <f>SUM(C5:C39)</f>
        <v>272</v>
      </c>
      <c r="D40" s="46">
        <f>SUM(D5:D39)</f>
        <v>61</v>
      </c>
    </row>
    <row r="41" spans="1:4" s="5" customFormat="1" ht="11.25" customHeight="1" thickBot="1">
      <c r="A41" s="47" t="s">
        <v>52</v>
      </c>
      <c r="B41" s="48">
        <f>COUNT(B5:B37)</f>
        <v>29</v>
      </c>
      <c r="C41" s="7">
        <f>B41</f>
        <v>29</v>
      </c>
      <c r="D41" s="49">
        <f>COUNTA(D5:D37)</f>
        <v>6</v>
      </c>
    </row>
    <row r="42" spans="1:46" s="5" customFormat="1" ht="11.25" customHeight="1" thickBot="1">
      <c r="A42" s="50" t="s">
        <v>57</v>
      </c>
      <c r="B42" s="51">
        <f>B40/B41</f>
        <v>108.20689655172414</v>
      </c>
      <c r="C42" s="52">
        <f>C40/C41</f>
        <v>9.379310344827585</v>
      </c>
      <c r="D42" s="53">
        <f>D40/D41</f>
        <v>10.166666666666666</v>
      </c>
      <c r="F42" s="54">
        <f>(F5*$B5+F6*$B6+F8*$B8+F9*$B9+F10*$B10+F11*$B11+F12*$B12+F13*$B13+F14*$B14+F15*$B15+F16*$B16+F17*$B17+F18*$B18+F19*$B19+F20*$B20+F21*$B21+F22*$B22+F23*$B23+F25*$B25+F27*$B27+F28*$B28+F29*$B29+F31*$B31+F32*$B32+F33*$B33+F34*$B34+F35*$B35+F36*$B36+F37*$B37)/F39</f>
        <v>116.0909090909091</v>
      </c>
      <c r="G42" s="54">
        <f aca="true" t="shared" si="2" ref="G42:AT42">(G5*$B5+G6*$B6+G8*$B8+G9*$B9+G10*$B10+G11*$B11+G12*$B12+G13*$B13+G14*$B14+G15*$B15+G16*$B16+G17*$B17+G18*$B18+G19*$B19+G20*$B20+G21*$B21+G22*$B22+G23*$B23+G25*$B25+G27*$B27+G28*$B28+G29*$B29+G31*$B31+G32*$B32+G33*$B33+G34*$B34+G35*$B35+G36*$B36+G37*$B37)/G39</f>
        <v>119.38095238095238</v>
      </c>
      <c r="H42" s="54">
        <f t="shared" si="2"/>
        <v>120.38095238095238</v>
      </c>
      <c r="I42" s="54">
        <f t="shared" si="2"/>
        <v>117.42857142857143</v>
      </c>
      <c r="J42" s="54">
        <f t="shared" si="2"/>
        <v>110.78947368421052</v>
      </c>
      <c r="K42" s="54">
        <f t="shared" si="2"/>
        <v>104.88235294117646</v>
      </c>
      <c r="L42" s="54">
        <f t="shared" si="2"/>
        <v>104.2</v>
      </c>
      <c r="M42" s="54">
        <f t="shared" si="2"/>
        <v>96</v>
      </c>
      <c r="N42" s="54">
        <f t="shared" si="2"/>
        <v>106.85714285714286</v>
      </c>
      <c r="O42" s="54">
        <f t="shared" si="2"/>
        <v>135.76923076923077</v>
      </c>
      <c r="P42" s="54">
        <f t="shared" si="2"/>
        <v>88.61538461538461</v>
      </c>
      <c r="Q42" s="54">
        <f t="shared" si="2"/>
        <v>91.15384615384616</v>
      </c>
      <c r="R42" s="54">
        <f t="shared" si="2"/>
        <v>127.8</v>
      </c>
      <c r="S42" s="54">
        <f t="shared" si="2"/>
        <v>97.16666666666667</v>
      </c>
      <c r="T42" s="54">
        <f t="shared" si="2"/>
        <v>119.4</v>
      </c>
      <c r="U42" s="54">
        <f t="shared" si="2"/>
        <v>125.6</v>
      </c>
      <c r="V42" s="54">
        <f t="shared" si="2"/>
        <v>99.8</v>
      </c>
      <c r="W42" s="54">
        <f t="shared" si="2"/>
        <v>76</v>
      </c>
      <c r="X42" s="54">
        <f t="shared" si="2"/>
        <v>196.25</v>
      </c>
      <c r="Y42" s="54">
        <f t="shared" si="2"/>
        <v>85.5</v>
      </c>
      <c r="Z42" s="54">
        <f t="shared" si="2"/>
        <v>104.66666666666667</v>
      </c>
      <c r="AA42" s="54">
        <f t="shared" si="2"/>
        <v>97</v>
      </c>
      <c r="AB42" s="54">
        <f t="shared" si="2"/>
        <v>107</v>
      </c>
      <c r="AC42" s="54">
        <f t="shared" si="2"/>
        <v>82.5</v>
      </c>
      <c r="AD42" s="54">
        <f t="shared" si="2"/>
        <v>85</v>
      </c>
      <c r="AE42" s="54">
        <f t="shared" si="2"/>
        <v>85</v>
      </c>
      <c r="AF42" s="54">
        <f t="shared" si="2"/>
        <v>92</v>
      </c>
      <c r="AG42" s="54">
        <f t="shared" si="2"/>
        <v>92</v>
      </c>
      <c r="AH42" s="54">
        <f t="shared" si="2"/>
        <v>97</v>
      </c>
      <c r="AI42" s="54">
        <f t="shared" si="2"/>
        <v>97</v>
      </c>
      <c r="AJ42" s="54">
        <f t="shared" si="2"/>
        <v>58</v>
      </c>
      <c r="AK42" s="54">
        <f t="shared" si="2"/>
        <v>102</v>
      </c>
      <c r="AL42" s="54">
        <f t="shared" si="2"/>
        <v>303</v>
      </c>
      <c r="AM42" s="54">
        <f t="shared" si="2"/>
        <v>102</v>
      </c>
      <c r="AN42" s="54">
        <f t="shared" si="2"/>
        <v>45</v>
      </c>
      <c r="AO42" s="54">
        <f t="shared" si="2"/>
        <v>100</v>
      </c>
      <c r="AP42" s="54">
        <f t="shared" si="2"/>
        <v>100</v>
      </c>
      <c r="AQ42" s="54">
        <f t="shared" si="2"/>
        <v>100</v>
      </c>
      <c r="AR42" s="54">
        <f t="shared" si="2"/>
        <v>100</v>
      </c>
      <c r="AS42" s="54">
        <f t="shared" si="2"/>
        <v>100</v>
      </c>
      <c r="AT42" s="54">
        <f t="shared" si="2"/>
        <v>100</v>
      </c>
    </row>
  </sheetData>
  <mergeCells count="2">
    <mergeCell ref="A1:O1"/>
    <mergeCell ref="C3:D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workbookViewId="0" topLeftCell="A1">
      <selection activeCell="F45" sqref="F45"/>
    </sheetView>
  </sheetViews>
  <sheetFormatPr defaultColWidth="9.140625" defaultRowHeight="12.75"/>
  <cols>
    <col min="1" max="1" width="9.140625" style="1" customWidth="1"/>
    <col min="2" max="3" width="5.7109375" style="1" customWidth="1"/>
    <col min="4" max="4" width="8.00390625" style="1" customWidth="1"/>
    <col min="5" max="5" width="5.7109375" style="1" customWidth="1"/>
    <col min="6" max="35" width="6.7109375" style="1" customWidth="1"/>
    <col min="36" max="16384" width="9.140625" style="1" customWidth="1"/>
  </cols>
  <sheetData>
    <row r="1" spans="1:17" ht="20.25">
      <c r="A1" s="76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4"/>
      <c r="Q1" s="4"/>
    </row>
    <row r="2" ht="11.25" customHeight="1"/>
    <row r="3" spans="3:35" s="5" customFormat="1" ht="11.25" customHeight="1">
      <c r="C3" s="77" t="s">
        <v>34</v>
      </c>
      <c r="D3" s="78"/>
      <c r="F3" s="5">
        <v>1</v>
      </c>
      <c r="G3" s="5">
        <f aca="true" t="shared" si="0" ref="G3:AI3">1+F3</f>
        <v>2</v>
      </c>
      <c r="H3" s="5">
        <f t="shared" si="0"/>
        <v>3</v>
      </c>
      <c r="I3" s="5">
        <f t="shared" si="0"/>
        <v>4</v>
      </c>
      <c r="J3" s="5">
        <f>1+I3</f>
        <v>5</v>
      </c>
      <c r="K3" s="5">
        <f>1+J3</f>
        <v>6</v>
      </c>
      <c r="L3" s="5">
        <f>1+K3</f>
        <v>7</v>
      </c>
      <c r="M3" s="5">
        <f>1+L3</f>
        <v>8</v>
      </c>
      <c r="N3" s="5">
        <f t="shared" si="0"/>
        <v>9</v>
      </c>
      <c r="O3" s="5">
        <f t="shared" si="0"/>
        <v>10</v>
      </c>
      <c r="P3" s="5">
        <f t="shared" si="0"/>
        <v>11</v>
      </c>
      <c r="Q3" s="5">
        <f>1+P3</f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  <c r="AH3" s="5">
        <f t="shared" si="0"/>
        <v>29</v>
      </c>
      <c r="AI3" s="5">
        <f t="shared" si="0"/>
        <v>30</v>
      </c>
    </row>
    <row r="4" spans="1:35" s="5" customFormat="1" ht="11.25" customHeight="1" thickBot="1">
      <c r="A4" s="7" t="s">
        <v>33</v>
      </c>
      <c r="B4" s="8" t="s">
        <v>30</v>
      </c>
      <c r="C4" s="8" t="s">
        <v>31</v>
      </c>
      <c r="D4" s="8" t="s">
        <v>32</v>
      </c>
      <c r="F4" s="8" t="s">
        <v>1</v>
      </c>
      <c r="G4" s="8" t="s">
        <v>4</v>
      </c>
      <c r="H4" s="8" t="s">
        <v>2</v>
      </c>
      <c r="I4" s="8" t="s">
        <v>3</v>
      </c>
      <c r="J4" s="8" t="s">
        <v>56</v>
      </c>
      <c r="K4" s="8" t="s">
        <v>7</v>
      </c>
      <c r="L4" s="8" t="s">
        <v>8</v>
      </c>
      <c r="M4" s="8" t="s">
        <v>6</v>
      </c>
      <c r="N4" s="8" t="s">
        <v>24</v>
      </c>
      <c r="O4" s="8" t="s">
        <v>64</v>
      </c>
      <c r="P4" s="8" t="s">
        <v>5</v>
      </c>
      <c r="Q4" s="8" t="s">
        <v>58</v>
      </c>
      <c r="R4" s="8" t="s">
        <v>9</v>
      </c>
      <c r="S4" s="8" t="s">
        <v>28</v>
      </c>
      <c r="T4" s="8" t="s">
        <v>12</v>
      </c>
      <c r="U4" s="8" t="s">
        <v>63</v>
      </c>
      <c r="V4" s="8" t="s">
        <v>14</v>
      </c>
      <c r="W4" s="8" t="s">
        <v>69</v>
      </c>
      <c r="X4" s="8" t="s">
        <v>54</v>
      </c>
      <c r="Y4" s="8" t="s">
        <v>40</v>
      </c>
      <c r="Z4" s="8" t="s">
        <v>59</v>
      </c>
      <c r="AA4" s="8" t="s">
        <v>65</v>
      </c>
      <c r="AB4" s="8" t="s">
        <v>19</v>
      </c>
      <c r="AC4" s="8" t="s">
        <v>11</v>
      </c>
      <c r="AD4" s="8" t="s">
        <v>46</v>
      </c>
      <c r="AE4" s="8" t="s">
        <v>66</v>
      </c>
      <c r="AF4" s="8" t="s">
        <v>67</v>
      </c>
      <c r="AG4" s="8" t="s">
        <v>68</v>
      </c>
      <c r="AH4" s="8" t="s">
        <v>50</v>
      </c>
      <c r="AI4" s="9" t="s">
        <v>70</v>
      </c>
    </row>
    <row r="5" spans="1:35" s="5" customFormat="1" ht="11.25" customHeight="1">
      <c r="A5" s="10">
        <v>41378</v>
      </c>
      <c r="B5" s="11">
        <v>59</v>
      </c>
      <c r="C5" s="12">
        <f>SUM(F5:AI5)</f>
        <v>13</v>
      </c>
      <c r="D5" s="13"/>
      <c r="F5" s="11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/>
      <c r="O5" s="14"/>
      <c r="P5" s="14">
        <v>1</v>
      </c>
      <c r="Q5" s="14">
        <v>1</v>
      </c>
      <c r="R5" s="14">
        <v>1</v>
      </c>
      <c r="S5" s="14"/>
      <c r="T5" s="14">
        <v>1</v>
      </c>
      <c r="U5" s="14"/>
      <c r="V5" s="14"/>
      <c r="W5" s="14"/>
      <c r="X5" s="14"/>
      <c r="Y5" s="14"/>
      <c r="Z5" s="14">
        <v>1</v>
      </c>
      <c r="AA5" s="14"/>
      <c r="AB5" s="14"/>
      <c r="AC5" s="14"/>
      <c r="AD5" s="14"/>
      <c r="AE5" s="14"/>
      <c r="AF5" s="14"/>
      <c r="AG5" s="14"/>
      <c r="AH5" s="15"/>
      <c r="AI5" s="13"/>
    </row>
    <row r="6" spans="1:35" s="5" customFormat="1" ht="11.25" customHeight="1">
      <c r="A6" s="16">
        <v>41385</v>
      </c>
      <c r="B6" s="17">
        <v>81</v>
      </c>
      <c r="C6" s="18">
        <f>SUM(F6:AI6)</f>
        <v>13</v>
      </c>
      <c r="D6" s="19"/>
      <c r="F6" s="17">
        <v>1</v>
      </c>
      <c r="G6" s="18">
        <v>1</v>
      </c>
      <c r="H6" s="18">
        <v>1</v>
      </c>
      <c r="I6" s="18"/>
      <c r="J6" s="18">
        <v>1</v>
      </c>
      <c r="K6" s="18">
        <v>1</v>
      </c>
      <c r="L6" s="18">
        <v>1</v>
      </c>
      <c r="M6" s="18">
        <v>1</v>
      </c>
      <c r="N6" s="18"/>
      <c r="O6" s="18"/>
      <c r="P6" s="18">
        <v>1</v>
      </c>
      <c r="Q6" s="18">
        <v>1</v>
      </c>
      <c r="R6" s="18">
        <v>1</v>
      </c>
      <c r="S6" s="18"/>
      <c r="T6" s="18">
        <v>1</v>
      </c>
      <c r="U6" s="18">
        <v>1</v>
      </c>
      <c r="V6" s="18"/>
      <c r="W6" s="18"/>
      <c r="X6" s="18">
        <v>1</v>
      </c>
      <c r="Y6" s="18"/>
      <c r="Z6" s="18"/>
      <c r="AA6" s="18"/>
      <c r="AB6" s="18"/>
      <c r="AC6" s="18"/>
      <c r="AD6" s="18"/>
      <c r="AE6" s="18"/>
      <c r="AF6" s="18"/>
      <c r="AG6" s="18"/>
      <c r="AH6" s="20"/>
      <c r="AI6" s="19"/>
    </row>
    <row r="7" spans="1:35" s="5" customFormat="1" ht="11.25" customHeight="1">
      <c r="A7" s="16">
        <v>41391</v>
      </c>
      <c r="B7" s="21">
        <v>97</v>
      </c>
      <c r="C7" s="18">
        <f aca="true" t="shared" si="1" ref="C7:C40">SUM(F7:AI7)</f>
        <v>7</v>
      </c>
      <c r="D7" s="19"/>
      <c r="F7" s="17"/>
      <c r="G7" s="18">
        <v>1</v>
      </c>
      <c r="H7" s="18">
        <v>1</v>
      </c>
      <c r="I7" s="18"/>
      <c r="J7" s="18">
        <v>1</v>
      </c>
      <c r="K7" s="18">
        <v>1</v>
      </c>
      <c r="L7" s="18"/>
      <c r="M7" s="18">
        <v>1</v>
      </c>
      <c r="N7" s="18"/>
      <c r="O7" s="18"/>
      <c r="P7" s="18">
        <v>1</v>
      </c>
      <c r="Q7" s="18"/>
      <c r="R7" s="18"/>
      <c r="S7" s="18"/>
      <c r="T7" s="18">
        <v>1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0"/>
      <c r="AI7" s="19"/>
    </row>
    <row r="8" spans="1:35" s="5" customFormat="1" ht="11.25" customHeight="1">
      <c r="A8" s="16">
        <v>41392</v>
      </c>
      <c r="B8" s="17">
        <v>72</v>
      </c>
      <c r="C8" s="18">
        <f t="shared" si="1"/>
        <v>2</v>
      </c>
      <c r="D8" s="19"/>
      <c r="F8" s="17">
        <v>1</v>
      </c>
      <c r="G8" s="18"/>
      <c r="H8" s="18"/>
      <c r="I8" s="18"/>
      <c r="J8" s="18"/>
      <c r="K8" s="18"/>
      <c r="L8" s="18"/>
      <c r="M8" s="18"/>
      <c r="N8" s="18"/>
      <c r="O8" s="18">
        <v>1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20"/>
      <c r="AI8" s="19"/>
    </row>
    <row r="9" spans="1:35" s="5" customFormat="1" ht="11.25" customHeight="1">
      <c r="A9" s="16">
        <v>41396</v>
      </c>
      <c r="B9" s="21">
        <v>81</v>
      </c>
      <c r="C9" s="18">
        <f t="shared" si="1"/>
        <v>5</v>
      </c>
      <c r="D9" s="19"/>
      <c r="F9" s="17"/>
      <c r="G9" s="18"/>
      <c r="H9" s="18">
        <v>1</v>
      </c>
      <c r="I9" s="18"/>
      <c r="J9" s="18"/>
      <c r="K9" s="18">
        <v>1</v>
      </c>
      <c r="L9" s="18">
        <v>1</v>
      </c>
      <c r="M9" s="18"/>
      <c r="N9" s="18"/>
      <c r="O9" s="18"/>
      <c r="P9" s="18"/>
      <c r="Q9" s="18"/>
      <c r="R9" s="18"/>
      <c r="S9" s="18"/>
      <c r="T9" s="18">
        <v>1</v>
      </c>
      <c r="U9" s="18"/>
      <c r="V9" s="18"/>
      <c r="W9" s="18"/>
      <c r="X9" s="18"/>
      <c r="Y9" s="18"/>
      <c r="Z9" s="18"/>
      <c r="AA9" s="18">
        <v>1</v>
      </c>
      <c r="AB9" s="18"/>
      <c r="AC9" s="18"/>
      <c r="AD9" s="18"/>
      <c r="AE9" s="18"/>
      <c r="AF9" s="18"/>
      <c r="AG9" s="18"/>
      <c r="AH9" s="20"/>
      <c r="AI9" s="19"/>
    </row>
    <row r="10" spans="1:35" s="5" customFormat="1" ht="11.25" customHeight="1">
      <c r="A10" s="16">
        <v>41399</v>
      </c>
      <c r="B10" s="17">
        <v>84</v>
      </c>
      <c r="C10" s="18">
        <f t="shared" si="1"/>
        <v>9</v>
      </c>
      <c r="D10" s="19"/>
      <c r="F10" s="17">
        <v>1</v>
      </c>
      <c r="G10" s="18"/>
      <c r="H10" s="18"/>
      <c r="I10" s="18"/>
      <c r="J10" s="18">
        <v>1</v>
      </c>
      <c r="K10" s="18">
        <v>1</v>
      </c>
      <c r="L10" s="18">
        <v>1</v>
      </c>
      <c r="M10" s="18"/>
      <c r="N10" s="18">
        <v>1</v>
      </c>
      <c r="O10" s="18"/>
      <c r="P10" s="18"/>
      <c r="Q10" s="18">
        <v>1</v>
      </c>
      <c r="R10" s="18">
        <v>1</v>
      </c>
      <c r="S10" s="18"/>
      <c r="T10" s="18"/>
      <c r="U10" s="18"/>
      <c r="V10" s="18">
        <v>1</v>
      </c>
      <c r="W10" s="18"/>
      <c r="X10" s="18"/>
      <c r="Y10" s="18">
        <v>1</v>
      </c>
      <c r="Z10" s="18"/>
      <c r="AA10" s="18"/>
      <c r="AB10" s="18"/>
      <c r="AC10" s="18"/>
      <c r="AD10" s="18"/>
      <c r="AE10" s="18"/>
      <c r="AF10" s="18"/>
      <c r="AG10" s="18"/>
      <c r="AH10" s="20"/>
      <c r="AI10" s="19"/>
    </row>
    <row r="11" spans="1:35" s="5" customFormat="1" ht="11.25" customHeight="1">
      <c r="A11" s="16">
        <v>41406</v>
      </c>
      <c r="B11" s="22" t="s">
        <v>0</v>
      </c>
      <c r="C11" s="18">
        <f t="shared" si="1"/>
        <v>0</v>
      </c>
      <c r="D11" s="19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5"/>
    </row>
    <row r="12" spans="1:35" s="5" customFormat="1" ht="11.25" customHeight="1">
      <c r="A12" s="16">
        <v>41412</v>
      </c>
      <c r="B12" s="26">
        <v>169</v>
      </c>
      <c r="C12" s="18">
        <f t="shared" si="1"/>
        <v>14</v>
      </c>
      <c r="D12" s="19">
        <v>14</v>
      </c>
      <c r="F12" s="17">
        <v>1</v>
      </c>
      <c r="G12" s="18">
        <v>1</v>
      </c>
      <c r="H12" s="18">
        <v>1</v>
      </c>
      <c r="I12" s="18">
        <v>1</v>
      </c>
      <c r="J12" s="18"/>
      <c r="K12" s="18"/>
      <c r="L12" s="18">
        <v>1</v>
      </c>
      <c r="M12" s="18"/>
      <c r="N12" s="18">
        <v>1</v>
      </c>
      <c r="O12" s="18"/>
      <c r="P12" s="18"/>
      <c r="Q12" s="18"/>
      <c r="R12" s="18">
        <v>1</v>
      </c>
      <c r="S12" s="18">
        <v>1</v>
      </c>
      <c r="T12" s="18"/>
      <c r="U12" s="18">
        <v>1</v>
      </c>
      <c r="V12" s="18"/>
      <c r="W12" s="18"/>
      <c r="X12" s="18"/>
      <c r="Y12" s="18"/>
      <c r="Z12" s="18"/>
      <c r="AA12" s="18"/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18"/>
      <c r="AH12" s="20"/>
      <c r="AI12" s="19"/>
    </row>
    <row r="13" spans="1:35" s="5" customFormat="1" ht="11.25" customHeight="1">
      <c r="A13" s="16">
        <v>41413</v>
      </c>
      <c r="B13" s="17">
        <v>73</v>
      </c>
      <c r="C13" s="18">
        <f t="shared" si="1"/>
        <v>6</v>
      </c>
      <c r="D13" s="19"/>
      <c r="F13" s="17">
        <v>1</v>
      </c>
      <c r="G13" s="18">
        <v>1</v>
      </c>
      <c r="H13" s="18">
        <v>1</v>
      </c>
      <c r="I13" s="18"/>
      <c r="J13" s="18"/>
      <c r="K13" s="18"/>
      <c r="L13" s="18"/>
      <c r="M13" s="18">
        <v>1</v>
      </c>
      <c r="N13" s="18"/>
      <c r="O13" s="18">
        <v>1</v>
      </c>
      <c r="P13" s="18">
        <v>1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0"/>
      <c r="AI13" s="19"/>
    </row>
    <row r="14" spans="1:35" s="5" customFormat="1" ht="11.25" customHeight="1">
      <c r="A14" s="16">
        <v>41420</v>
      </c>
      <c r="B14" s="22" t="s">
        <v>0</v>
      </c>
      <c r="C14" s="18">
        <f t="shared" si="1"/>
        <v>0</v>
      </c>
      <c r="D14" s="19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25"/>
    </row>
    <row r="15" spans="1:35" s="5" customFormat="1" ht="11.25" customHeight="1">
      <c r="A15" s="16">
        <v>41427</v>
      </c>
      <c r="B15" s="17">
        <v>95</v>
      </c>
      <c r="C15" s="18">
        <f t="shared" si="1"/>
        <v>7</v>
      </c>
      <c r="D15" s="19"/>
      <c r="F15" s="17">
        <v>1</v>
      </c>
      <c r="G15" s="18">
        <v>1</v>
      </c>
      <c r="H15" s="18">
        <v>1</v>
      </c>
      <c r="I15" s="18"/>
      <c r="J15" s="18"/>
      <c r="K15" s="18">
        <v>1</v>
      </c>
      <c r="L15" s="18"/>
      <c r="M15" s="18">
        <v>1</v>
      </c>
      <c r="N15" s="18">
        <v>1</v>
      </c>
      <c r="O15" s="18"/>
      <c r="P15" s="18"/>
      <c r="Q15" s="18">
        <v>1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20"/>
      <c r="AI15" s="19"/>
    </row>
    <row r="16" spans="1:35" s="5" customFormat="1" ht="11.25" customHeight="1">
      <c r="A16" s="16">
        <v>41433</v>
      </c>
      <c r="B16" s="26">
        <v>203</v>
      </c>
      <c r="C16" s="18">
        <f t="shared" si="1"/>
        <v>9</v>
      </c>
      <c r="D16" s="19">
        <v>9</v>
      </c>
      <c r="F16" s="17">
        <v>1</v>
      </c>
      <c r="G16" s="18">
        <v>1</v>
      </c>
      <c r="H16" s="18">
        <v>1</v>
      </c>
      <c r="I16" s="18">
        <v>1</v>
      </c>
      <c r="J16" s="18">
        <v>1</v>
      </c>
      <c r="K16" s="18"/>
      <c r="L16" s="18">
        <v>1</v>
      </c>
      <c r="M16" s="18">
        <v>1</v>
      </c>
      <c r="N16" s="18">
        <v>1</v>
      </c>
      <c r="O16" s="18"/>
      <c r="P16" s="18"/>
      <c r="Q16" s="18"/>
      <c r="R16" s="18"/>
      <c r="S16" s="18">
        <v>1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20"/>
      <c r="AI16" s="19"/>
    </row>
    <row r="17" spans="1:35" s="5" customFormat="1" ht="11.25" customHeight="1">
      <c r="A17" s="16">
        <v>41434</v>
      </c>
      <c r="B17" s="17">
        <v>54</v>
      </c>
      <c r="C17" s="18">
        <f t="shared" si="1"/>
        <v>9</v>
      </c>
      <c r="D17" s="19"/>
      <c r="F17" s="17">
        <v>1</v>
      </c>
      <c r="G17" s="18"/>
      <c r="H17" s="18"/>
      <c r="I17" s="18">
        <v>1</v>
      </c>
      <c r="J17" s="18">
        <v>1</v>
      </c>
      <c r="K17" s="18"/>
      <c r="L17" s="18">
        <v>1</v>
      </c>
      <c r="M17" s="18"/>
      <c r="N17" s="18"/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20"/>
      <c r="AI17" s="19"/>
    </row>
    <row r="18" spans="1:35" s="5" customFormat="1" ht="11.25" customHeight="1">
      <c r="A18" s="16">
        <v>41441</v>
      </c>
      <c r="B18" s="17">
        <v>111</v>
      </c>
      <c r="C18" s="18">
        <f t="shared" si="1"/>
        <v>13</v>
      </c>
      <c r="D18" s="19"/>
      <c r="F18" s="17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/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0"/>
      <c r="AI18" s="19"/>
    </row>
    <row r="19" spans="1:35" s="5" customFormat="1" ht="11.25" customHeight="1">
      <c r="A19" s="16">
        <v>41448</v>
      </c>
      <c r="B19" s="17">
        <v>106</v>
      </c>
      <c r="C19" s="18">
        <f t="shared" si="1"/>
        <v>10</v>
      </c>
      <c r="D19" s="19"/>
      <c r="F19" s="17"/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/>
      <c r="N19" s="18">
        <v>1</v>
      </c>
      <c r="O19" s="18"/>
      <c r="P19" s="18">
        <v>1</v>
      </c>
      <c r="Q19" s="18">
        <v>1</v>
      </c>
      <c r="R19" s="18">
        <v>1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0"/>
      <c r="AI19" s="19"/>
    </row>
    <row r="20" spans="1:35" s="5" customFormat="1" ht="11.25" customHeight="1">
      <c r="A20" s="16">
        <v>41450</v>
      </c>
      <c r="B20" s="21">
        <v>124</v>
      </c>
      <c r="C20" s="18">
        <f t="shared" si="1"/>
        <v>9</v>
      </c>
      <c r="D20" s="19"/>
      <c r="F20" s="17">
        <v>1</v>
      </c>
      <c r="G20" s="18">
        <v>1</v>
      </c>
      <c r="H20" s="18"/>
      <c r="I20" s="18"/>
      <c r="J20" s="18">
        <v>1</v>
      </c>
      <c r="K20" s="18">
        <v>1</v>
      </c>
      <c r="L20" s="18">
        <v>1</v>
      </c>
      <c r="M20" s="18"/>
      <c r="N20" s="18">
        <v>1</v>
      </c>
      <c r="O20" s="18">
        <v>1</v>
      </c>
      <c r="P20" s="18">
        <v>1</v>
      </c>
      <c r="Q20" s="18"/>
      <c r="R20" s="18">
        <v>1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0"/>
      <c r="AI20" s="19"/>
    </row>
    <row r="21" spans="1:35" s="5" customFormat="1" ht="11.25" customHeight="1">
      <c r="A21" s="16">
        <v>41454</v>
      </c>
      <c r="B21" s="26">
        <v>252</v>
      </c>
      <c r="C21" s="18">
        <f t="shared" si="1"/>
        <v>13</v>
      </c>
      <c r="D21" s="19">
        <v>13</v>
      </c>
      <c r="F21" s="17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/>
      <c r="N21" s="18">
        <v>1</v>
      </c>
      <c r="O21" s="18">
        <v>1</v>
      </c>
      <c r="P21" s="18"/>
      <c r="Q21" s="18">
        <v>1</v>
      </c>
      <c r="R21" s="18">
        <v>1</v>
      </c>
      <c r="S21" s="18">
        <v>1</v>
      </c>
      <c r="T21" s="18"/>
      <c r="U21" s="18">
        <v>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0"/>
      <c r="AI21" s="19"/>
    </row>
    <row r="22" spans="1:35" s="5" customFormat="1" ht="11.25" customHeight="1">
      <c r="A22" s="16">
        <v>41455</v>
      </c>
      <c r="B22" s="17">
        <v>59</v>
      </c>
      <c r="C22" s="18">
        <f t="shared" si="1"/>
        <v>8</v>
      </c>
      <c r="D22" s="19"/>
      <c r="F22" s="17">
        <v>1</v>
      </c>
      <c r="G22" s="18"/>
      <c r="H22" s="18"/>
      <c r="I22" s="18">
        <v>1</v>
      </c>
      <c r="J22" s="18">
        <v>1</v>
      </c>
      <c r="K22" s="18">
        <v>1</v>
      </c>
      <c r="L22" s="18"/>
      <c r="M22" s="18">
        <v>1</v>
      </c>
      <c r="N22" s="18">
        <v>1</v>
      </c>
      <c r="O22" s="18">
        <v>1</v>
      </c>
      <c r="P22" s="18"/>
      <c r="Q22" s="18"/>
      <c r="R22" s="18"/>
      <c r="S22" s="18">
        <v>1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0"/>
      <c r="AI22" s="19"/>
    </row>
    <row r="23" spans="1:35" s="5" customFormat="1" ht="11.25" customHeight="1">
      <c r="A23" s="16">
        <v>41462</v>
      </c>
      <c r="B23" s="17">
        <v>112</v>
      </c>
      <c r="C23" s="18">
        <f t="shared" si="1"/>
        <v>8</v>
      </c>
      <c r="D23" s="19"/>
      <c r="F23" s="17">
        <v>1</v>
      </c>
      <c r="G23" s="18">
        <v>1</v>
      </c>
      <c r="H23" s="18">
        <v>1</v>
      </c>
      <c r="I23" s="18">
        <v>1</v>
      </c>
      <c r="J23" s="18"/>
      <c r="K23" s="18"/>
      <c r="L23" s="18">
        <v>1</v>
      </c>
      <c r="M23" s="18">
        <v>1</v>
      </c>
      <c r="N23" s="18"/>
      <c r="O23" s="18"/>
      <c r="P23" s="18">
        <v>1</v>
      </c>
      <c r="Q23" s="18"/>
      <c r="R23" s="18">
        <v>1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0"/>
      <c r="AI23" s="19"/>
    </row>
    <row r="24" spans="1:35" s="5" customFormat="1" ht="11.25" customHeight="1">
      <c r="A24" s="16">
        <v>41469</v>
      </c>
      <c r="B24" s="17">
        <v>120</v>
      </c>
      <c r="C24" s="18">
        <f t="shared" si="1"/>
        <v>7</v>
      </c>
      <c r="D24" s="19"/>
      <c r="F24" s="17">
        <v>1</v>
      </c>
      <c r="G24" s="18">
        <v>1</v>
      </c>
      <c r="H24" s="18">
        <v>1</v>
      </c>
      <c r="I24" s="18">
        <v>1</v>
      </c>
      <c r="J24" s="18"/>
      <c r="K24" s="18">
        <v>1</v>
      </c>
      <c r="L24" s="18"/>
      <c r="M24" s="18">
        <v>1</v>
      </c>
      <c r="N24" s="18"/>
      <c r="O24" s="18">
        <v>1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0"/>
      <c r="AI24" s="19"/>
    </row>
    <row r="25" spans="1:35" s="5" customFormat="1" ht="11.25" customHeight="1">
      <c r="A25" s="16">
        <v>41476</v>
      </c>
      <c r="B25" s="17">
        <v>96</v>
      </c>
      <c r="C25" s="18">
        <f t="shared" si="1"/>
        <v>11</v>
      </c>
      <c r="D25" s="19"/>
      <c r="F25" s="17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/>
      <c r="M25" s="18"/>
      <c r="N25" s="18">
        <v>1</v>
      </c>
      <c r="O25" s="18">
        <v>1</v>
      </c>
      <c r="P25" s="18">
        <v>1</v>
      </c>
      <c r="Q25" s="18">
        <v>1</v>
      </c>
      <c r="R25" s="18"/>
      <c r="S25" s="18"/>
      <c r="T25" s="18"/>
      <c r="U25" s="18"/>
      <c r="V25" s="18">
        <v>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0"/>
      <c r="AI25" s="19"/>
    </row>
    <row r="26" spans="1:35" s="5" customFormat="1" ht="11.25" customHeight="1">
      <c r="A26" s="16">
        <v>41483</v>
      </c>
      <c r="B26" s="17">
        <v>110</v>
      </c>
      <c r="C26" s="18">
        <f t="shared" si="1"/>
        <v>8</v>
      </c>
      <c r="D26" s="19"/>
      <c r="F26" s="17"/>
      <c r="G26" s="18">
        <v>1</v>
      </c>
      <c r="H26" s="18">
        <v>1</v>
      </c>
      <c r="I26" s="18">
        <v>1</v>
      </c>
      <c r="J26" s="18"/>
      <c r="K26" s="18">
        <v>1</v>
      </c>
      <c r="L26" s="18"/>
      <c r="M26" s="18"/>
      <c r="N26" s="18">
        <v>1</v>
      </c>
      <c r="O26" s="18"/>
      <c r="P26" s="18"/>
      <c r="Q26" s="18"/>
      <c r="R26" s="18">
        <v>1</v>
      </c>
      <c r="S26" s="18">
        <v>1</v>
      </c>
      <c r="T26" s="18"/>
      <c r="U26" s="18"/>
      <c r="V26" s="18">
        <v>1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0"/>
      <c r="AI26" s="19"/>
    </row>
    <row r="27" spans="1:35" s="5" customFormat="1" ht="11.25" customHeight="1">
      <c r="A27" s="16">
        <v>41489</v>
      </c>
      <c r="B27" s="27">
        <v>100</v>
      </c>
      <c r="C27" s="18">
        <f t="shared" si="1"/>
        <v>12</v>
      </c>
      <c r="D27" s="19">
        <v>12</v>
      </c>
      <c r="F27" s="17">
        <v>1</v>
      </c>
      <c r="G27" s="18">
        <v>1</v>
      </c>
      <c r="H27" s="18">
        <v>1</v>
      </c>
      <c r="I27" s="18">
        <v>1</v>
      </c>
      <c r="J27" s="18">
        <v>1</v>
      </c>
      <c r="K27" s="18"/>
      <c r="L27" s="18">
        <v>1</v>
      </c>
      <c r="M27" s="18"/>
      <c r="N27" s="18">
        <v>1</v>
      </c>
      <c r="O27" s="18">
        <v>1</v>
      </c>
      <c r="P27" s="18"/>
      <c r="Q27" s="18"/>
      <c r="R27" s="18">
        <v>1</v>
      </c>
      <c r="S27" s="18">
        <v>1</v>
      </c>
      <c r="T27" s="18">
        <v>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>
        <v>1</v>
      </c>
      <c r="AH27" s="20"/>
      <c r="AI27" s="19"/>
    </row>
    <row r="28" spans="1:35" s="5" customFormat="1" ht="11.25" customHeight="1">
      <c r="A28" s="16">
        <v>41490</v>
      </c>
      <c r="B28" s="17">
        <v>59</v>
      </c>
      <c r="C28" s="18">
        <f t="shared" si="1"/>
        <v>5</v>
      </c>
      <c r="D28" s="19"/>
      <c r="F28" s="17">
        <v>1</v>
      </c>
      <c r="G28" s="18">
        <v>1</v>
      </c>
      <c r="H28" s="18"/>
      <c r="I28" s="18">
        <v>1</v>
      </c>
      <c r="J28" s="18"/>
      <c r="K28" s="18"/>
      <c r="L28" s="18"/>
      <c r="M28" s="18"/>
      <c r="N28" s="18"/>
      <c r="O28" s="18"/>
      <c r="P28" s="18"/>
      <c r="Q28" s="18">
        <v>1</v>
      </c>
      <c r="R28" s="18"/>
      <c r="S28" s="18">
        <v>1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0"/>
      <c r="AI28" s="19"/>
    </row>
    <row r="29" spans="1:35" s="5" customFormat="1" ht="11.25" customHeight="1">
      <c r="A29" s="16">
        <v>41497</v>
      </c>
      <c r="B29" s="17">
        <v>99</v>
      </c>
      <c r="C29" s="18">
        <f t="shared" si="1"/>
        <v>12</v>
      </c>
      <c r="D29" s="19"/>
      <c r="F29" s="17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/>
      <c r="R29" s="18"/>
      <c r="S29" s="18"/>
      <c r="T29" s="18"/>
      <c r="U29" s="18"/>
      <c r="V29" s="18"/>
      <c r="W29" s="18">
        <v>1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0"/>
      <c r="AI29" s="19"/>
    </row>
    <row r="30" spans="1:35" s="5" customFormat="1" ht="11.25" customHeight="1">
      <c r="A30" s="16">
        <v>41501</v>
      </c>
      <c r="B30" s="21">
        <v>88</v>
      </c>
      <c r="C30" s="18">
        <f t="shared" si="1"/>
        <v>10</v>
      </c>
      <c r="D30" s="19"/>
      <c r="F30" s="17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/>
      <c r="M30" s="18">
        <v>1</v>
      </c>
      <c r="N30" s="18"/>
      <c r="O30" s="18">
        <v>1</v>
      </c>
      <c r="P30" s="18"/>
      <c r="Q30" s="18">
        <v>1</v>
      </c>
      <c r="R30" s="18"/>
      <c r="S30" s="18"/>
      <c r="T30" s="18"/>
      <c r="U30" s="18"/>
      <c r="V30" s="18"/>
      <c r="W30" s="18">
        <v>1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0"/>
      <c r="AI30" s="19"/>
    </row>
    <row r="31" spans="1:35" s="5" customFormat="1" ht="11.25" customHeight="1">
      <c r="A31" s="16">
        <v>41503</v>
      </c>
      <c r="B31" s="26">
        <v>204</v>
      </c>
      <c r="C31" s="18">
        <f t="shared" si="1"/>
        <v>9</v>
      </c>
      <c r="D31" s="19">
        <v>9</v>
      </c>
      <c r="F31" s="17">
        <v>1</v>
      </c>
      <c r="G31" s="18">
        <v>1</v>
      </c>
      <c r="H31" s="18">
        <v>1</v>
      </c>
      <c r="I31" s="18">
        <v>1</v>
      </c>
      <c r="J31" s="18">
        <v>1</v>
      </c>
      <c r="K31" s="18"/>
      <c r="L31" s="18">
        <v>1</v>
      </c>
      <c r="M31" s="18">
        <v>1</v>
      </c>
      <c r="N31" s="18">
        <v>1</v>
      </c>
      <c r="O31" s="18"/>
      <c r="P31" s="18"/>
      <c r="Q31" s="18"/>
      <c r="R31" s="18"/>
      <c r="S31" s="18"/>
      <c r="T31" s="18">
        <v>1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0"/>
      <c r="AI31" s="19"/>
    </row>
    <row r="32" spans="1:35" s="5" customFormat="1" ht="11.25" customHeight="1">
      <c r="A32" s="16">
        <v>41504</v>
      </c>
      <c r="B32" s="17">
        <v>62</v>
      </c>
      <c r="C32" s="18">
        <f t="shared" si="1"/>
        <v>9</v>
      </c>
      <c r="D32" s="19"/>
      <c r="F32" s="17">
        <v>1</v>
      </c>
      <c r="G32" s="18">
        <v>1</v>
      </c>
      <c r="H32" s="18">
        <v>1</v>
      </c>
      <c r="I32" s="18">
        <v>1</v>
      </c>
      <c r="J32" s="18">
        <v>1</v>
      </c>
      <c r="K32" s="18"/>
      <c r="L32" s="18"/>
      <c r="M32" s="18">
        <v>1</v>
      </c>
      <c r="N32" s="18"/>
      <c r="O32" s="18">
        <v>1</v>
      </c>
      <c r="P32" s="18">
        <v>1</v>
      </c>
      <c r="Q32" s="18">
        <v>1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0"/>
      <c r="AI32" s="19"/>
    </row>
    <row r="33" spans="1:35" s="5" customFormat="1" ht="11.25" customHeight="1">
      <c r="A33" s="16">
        <v>41511</v>
      </c>
      <c r="B33" s="22" t="s">
        <v>0</v>
      </c>
      <c r="C33" s="18">
        <f t="shared" si="1"/>
        <v>0</v>
      </c>
      <c r="D33" s="19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  <c r="AI33" s="25"/>
    </row>
    <row r="34" spans="1:35" s="5" customFormat="1" ht="11.25" customHeight="1">
      <c r="A34" s="16">
        <v>41517</v>
      </c>
      <c r="B34" s="27">
        <v>118</v>
      </c>
      <c r="C34" s="18">
        <f t="shared" si="1"/>
        <v>9</v>
      </c>
      <c r="D34" s="19">
        <v>9</v>
      </c>
      <c r="F34" s="17">
        <v>1</v>
      </c>
      <c r="G34" s="18">
        <v>1</v>
      </c>
      <c r="H34" s="18">
        <v>1</v>
      </c>
      <c r="I34" s="18">
        <v>1</v>
      </c>
      <c r="J34" s="18"/>
      <c r="K34" s="18"/>
      <c r="L34" s="18">
        <v>1</v>
      </c>
      <c r="M34" s="18"/>
      <c r="N34" s="18"/>
      <c r="O34" s="18"/>
      <c r="P34" s="18"/>
      <c r="Q34" s="18"/>
      <c r="R34" s="18">
        <v>1</v>
      </c>
      <c r="S34" s="18">
        <v>1</v>
      </c>
      <c r="T34" s="18">
        <v>1</v>
      </c>
      <c r="U34" s="18"/>
      <c r="V34" s="18"/>
      <c r="W34" s="18">
        <v>1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0"/>
      <c r="AI34" s="19"/>
    </row>
    <row r="35" spans="1:35" s="5" customFormat="1" ht="11.25" customHeight="1">
      <c r="A35" s="16">
        <v>41518</v>
      </c>
      <c r="B35" s="17">
        <v>72</v>
      </c>
      <c r="C35" s="18">
        <f t="shared" si="1"/>
        <v>5</v>
      </c>
      <c r="D35" s="19"/>
      <c r="F35" s="17">
        <v>1</v>
      </c>
      <c r="G35" s="18">
        <v>1</v>
      </c>
      <c r="H35" s="18"/>
      <c r="I35" s="18">
        <v>1</v>
      </c>
      <c r="J35" s="18"/>
      <c r="K35" s="18"/>
      <c r="L35" s="18"/>
      <c r="M35" s="18">
        <v>1</v>
      </c>
      <c r="N35" s="18">
        <v>1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0"/>
      <c r="AI35" s="19"/>
    </row>
    <row r="36" spans="1:35" s="5" customFormat="1" ht="11.25" customHeight="1">
      <c r="A36" s="16">
        <v>41525</v>
      </c>
      <c r="B36" s="17">
        <v>113</v>
      </c>
      <c r="C36" s="18">
        <f t="shared" si="1"/>
        <v>9</v>
      </c>
      <c r="D36" s="19"/>
      <c r="F36" s="17">
        <v>1</v>
      </c>
      <c r="G36" s="18">
        <v>1</v>
      </c>
      <c r="H36" s="18"/>
      <c r="I36" s="18">
        <v>1</v>
      </c>
      <c r="J36" s="18"/>
      <c r="K36" s="18">
        <v>1</v>
      </c>
      <c r="L36" s="18"/>
      <c r="M36" s="18">
        <v>1</v>
      </c>
      <c r="N36" s="18">
        <v>1</v>
      </c>
      <c r="O36" s="18"/>
      <c r="P36" s="18">
        <v>1</v>
      </c>
      <c r="Q36" s="18">
        <v>1</v>
      </c>
      <c r="R36" s="18"/>
      <c r="S36" s="18"/>
      <c r="T36" s="18"/>
      <c r="U36" s="18"/>
      <c r="V36" s="18"/>
      <c r="W36" s="18"/>
      <c r="X36" s="18">
        <v>1</v>
      </c>
      <c r="Y36" s="18"/>
      <c r="Z36" s="18"/>
      <c r="AA36" s="18"/>
      <c r="AB36" s="18"/>
      <c r="AC36" s="18"/>
      <c r="AD36" s="18"/>
      <c r="AE36" s="18"/>
      <c r="AF36" s="18"/>
      <c r="AG36" s="18"/>
      <c r="AH36" s="20"/>
      <c r="AI36" s="19"/>
    </row>
    <row r="37" spans="1:35" s="5" customFormat="1" ht="11.25" customHeight="1">
      <c r="A37" s="28">
        <v>41531</v>
      </c>
      <c r="B37" s="29">
        <v>195</v>
      </c>
      <c r="C37" s="18">
        <f t="shared" si="1"/>
        <v>7</v>
      </c>
      <c r="D37" s="30">
        <v>7</v>
      </c>
      <c r="F37" s="17">
        <v>1</v>
      </c>
      <c r="G37" s="18">
        <v>1</v>
      </c>
      <c r="H37" s="18">
        <v>1</v>
      </c>
      <c r="I37" s="18">
        <v>1</v>
      </c>
      <c r="J37" s="18"/>
      <c r="K37" s="18"/>
      <c r="L37" s="18">
        <v>1</v>
      </c>
      <c r="M37" s="18"/>
      <c r="N37" s="18">
        <v>1</v>
      </c>
      <c r="O37" s="18"/>
      <c r="P37" s="18"/>
      <c r="Q37" s="18"/>
      <c r="R37" s="18"/>
      <c r="S37" s="18"/>
      <c r="T37" s="18"/>
      <c r="U37" s="18">
        <v>1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0"/>
      <c r="AI37" s="19"/>
    </row>
    <row r="38" spans="1:35" s="5" customFormat="1" ht="11.25" customHeight="1">
      <c r="A38" s="28">
        <v>41532</v>
      </c>
      <c r="B38" s="31">
        <v>52</v>
      </c>
      <c r="C38" s="18">
        <f t="shared" si="1"/>
        <v>5</v>
      </c>
      <c r="D38" s="30"/>
      <c r="F38" s="31">
        <v>1</v>
      </c>
      <c r="G38" s="9">
        <v>1</v>
      </c>
      <c r="H38" s="9"/>
      <c r="I38" s="9"/>
      <c r="J38" s="9"/>
      <c r="K38" s="9"/>
      <c r="L38" s="9"/>
      <c r="M38" s="9">
        <v>1</v>
      </c>
      <c r="N38" s="9"/>
      <c r="O38" s="9">
        <v>1</v>
      </c>
      <c r="P38" s="9">
        <v>1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2"/>
      <c r="AI38" s="30"/>
    </row>
    <row r="39" spans="1:35" s="5" customFormat="1" ht="11.25" customHeight="1">
      <c r="A39" s="28">
        <v>41539</v>
      </c>
      <c r="B39" s="31">
        <v>81</v>
      </c>
      <c r="C39" s="18">
        <f t="shared" si="1"/>
        <v>11</v>
      </c>
      <c r="D39" s="30"/>
      <c r="F39" s="31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/>
      <c r="O39" s="9">
        <v>1</v>
      </c>
      <c r="P39" s="9"/>
      <c r="Q39" s="9"/>
      <c r="R39" s="9"/>
      <c r="S39" s="9"/>
      <c r="T39" s="9">
        <v>1</v>
      </c>
      <c r="U39" s="9"/>
      <c r="V39" s="9"/>
      <c r="W39" s="9"/>
      <c r="X39" s="9"/>
      <c r="Y39" s="9">
        <v>1</v>
      </c>
      <c r="Z39" s="9"/>
      <c r="AA39" s="9"/>
      <c r="AB39" s="9"/>
      <c r="AC39" s="9"/>
      <c r="AD39" s="9"/>
      <c r="AE39" s="9"/>
      <c r="AF39" s="9"/>
      <c r="AG39" s="9"/>
      <c r="AH39" s="32"/>
      <c r="AI39" s="30"/>
    </row>
    <row r="40" spans="1:35" s="5" customFormat="1" ht="11.25" customHeight="1" thickBot="1">
      <c r="A40" s="33">
        <v>41560</v>
      </c>
      <c r="B40" s="34">
        <v>45</v>
      </c>
      <c r="C40" s="35">
        <f t="shared" si="1"/>
        <v>15</v>
      </c>
      <c r="D40" s="36"/>
      <c r="F40" s="34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>
        <v>1</v>
      </c>
      <c r="Q40" s="35">
        <v>1</v>
      </c>
      <c r="R40" s="35"/>
      <c r="S40" s="35"/>
      <c r="T40" s="35"/>
      <c r="U40" s="35"/>
      <c r="V40" s="35"/>
      <c r="W40" s="35"/>
      <c r="X40" s="35">
        <v>1</v>
      </c>
      <c r="Y40" s="35"/>
      <c r="Z40" s="35"/>
      <c r="AA40" s="35"/>
      <c r="AB40" s="35"/>
      <c r="AC40" s="35"/>
      <c r="AD40" s="35"/>
      <c r="AE40" s="35"/>
      <c r="AF40" s="35"/>
      <c r="AG40" s="35"/>
      <c r="AH40" s="37">
        <v>1</v>
      </c>
      <c r="AI40" s="36">
        <v>1</v>
      </c>
    </row>
    <row r="41" spans="1:35" s="5" customFormat="1" ht="11.25" customHeight="1" thickBot="1">
      <c r="A41" s="38"/>
      <c r="B41" s="38"/>
      <c r="C41" s="39"/>
      <c r="D41" s="39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6:35" s="5" customFormat="1" ht="11.25" customHeight="1" thickBot="1">
      <c r="F42" s="42">
        <f aca="true" t="shared" si="2" ref="F42:R42">SUM(F5:F41)</f>
        <v>29</v>
      </c>
      <c r="G42" s="42">
        <f t="shared" si="2"/>
        <v>28</v>
      </c>
      <c r="H42" s="42">
        <f t="shared" si="2"/>
        <v>24</v>
      </c>
      <c r="I42" s="42">
        <f>SUM(I5:I41)</f>
        <v>24</v>
      </c>
      <c r="J42" s="42">
        <f>SUM(J5:J41)</f>
        <v>19</v>
      </c>
      <c r="K42" s="42">
        <f>SUM(K5:K41)</f>
        <v>19</v>
      </c>
      <c r="L42" s="42">
        <f t="shared" si="2"/>
        <v>19</v>
      </c>
      <c r="M42" s="42">
        <f t="shared" si="2"/>
        <v>19</v>
      </c>
      <c r="N42" s="42">
        <f t="shared" si="2"/>
        <v>17</v>
      </c>
      <c r="O42" s="42">
        <f t="shared" si="2"/>
        <v>16</v>
      </c>
      <c r="P42" s="42">
        <f t="shared" si="2"/>
        <v>15</v>
      </c>
      <c r="Q42" s="42">
        <f t="shared" si="2"/>
        <v>14</v>
      </c>
      <c r="R42" s="42">
        <f t="shared" si="2"/>
        <v>13</v>
      </c>
      <c r="S42" s="42">
        <f aca="true" t="shared" si="3" ref="S42:AI42">SUM(S5:S41)</f>
        <v>10</v>
      </c>
      <c r="T42" s="42">
        <f t="shared" si="3"/>
        <v>8</v>
      </c>
      <c r="U42" s="43">
        <f t="shared" si="3"/>
        <v>4</v>
      </c>
      <c r="V42" s="43">
        <f t="shared" si="3"/>
        <v>3</v>
      </c>
      <c r="W42" s="43">
        <f t="shared" si="3"/>
        <v>3</v>
      </c>
      <c r="X42" s="43">
        <f>SUM(X5:X41)</f>
        <v>3</v>
      </c>
      <c r="Y42" s="43">
        <f>SUM(Y5:Y41)</f>
        <v>2</v>
      </c>
      <c r="Z42" s="43">
        <f>SUM(Z5:Z41)</f>
        <v>1</v>
      </c>
      <c r="AA42" s="43">
        <f>SUM(AA5:AA41)</f>
        <v>1</v>
      </c>
      <c r="AB42" s="43">
        <f t="shared" si="3"/>
        <v>1</v>
      </c>
      <c r="AC42" s="43">
        <f t="shared" si="3"/>
        <v>1</v>
      </c>
      <c r="AD42" s="43">
        <f t="shared" si="3"/>
        <v>1</v>
      </c>
      <c r="AE42" s="43">
        <f t="shared" si="3"/>
        <v>1</v>
      </c>
      <c r="AF42" s="43">
        <f t="shared" si="3"/>
        <v>1</v>
      </c>
      <c r="AG42" s="43">
        <f t="shared" si="3"/>
        <v>1</v>
      </c>
      <c r="AH42" s="43">
        <f t="shared" si="3"/>
        <v>1</v>
      </c>
      <c r="AI42" s="43">
        <f t="shared" si="3"/>
        <v>1</v>
      </c>
    </row>
    <row r="43" spans="1:4" s="5" customFormat="1" ht="11.25" customHeight="1">
      <c r="A43" s="6" t="s">
        <v>51</v>
      </c>
      <c r="B43" s="44">
        <f>SUM(B5:B42)</f>
        <v>3446</v>
      </c>
      <c r="C43" s="45">
        <f>SUM(C5:C42)</f>
        <v>299</v>
      </c>
      <c r="D43" s="46">
        <f>SUM(D5:D42)</f>
        <v>73</v>
      </c>
    </row>
    <row r="44" spans="1:4" s="5" customFormat="1" ht="11.25" customHeight="1" thickBot="1">
      <c r="A44" s="47" t="s">
        <v>52</v>
      </c>
      <c r="B44" s="48">
        <f>COUNT(B5:B40)</f>
        <v>33</v>
      </c>
      <c r="C44" s="7">
        <f>B44</f>
        <v>33</v>
      </c>
      <c r="D44" s="49">
        <f>COUNTA(D5:D40)</f>
        <v>7</v>
      </c>
    </row>
    <row r="45" spans="1:35" s="5" customFormat="1" ht="11.25" customHeight="1" thickBot="1">
      <c r="A45" s="50" t="s">
        <v>57</v>
      </c>
      <c r="B45" s="51">
        <f>B43/B44</f>
        <v>104.42424242424242</v>
      </c>
      <c r="C45" s="52">
        <f>C43/C44</f>
        <v>9.06060606060606</v>
      </c>
      <c r="D45" s="53">
        <f>D43/D44</f>
        <v>10.428571428571429</v>
      </c>
      <c r="F45" s="54">
        <f aca="true" t="shared" si="4" ref="F45:AI45">(F5*$B5+F6*$B6+F7*$B7+F8*$B8+F9*$B9+F10*$B10+F12*$B12+F13*$B13+F15*$B15+F16*$B16+F17*$B17+F18*$B18+F19*$B19+F20*$B20+F21*$B21+F22*$B22+F23*$B23+F24*$B24+F25*$B25+F26*$B26+F27*$B27+F28*$B28+F29*$B29+F30*$B30+F31*$B31+F32*$B32+F34*$B34+F35*$B35+F36*$B36+F37*$B37+F38*$B38+F39*$B39+F40*$B40)/F42</f>
        <v>105.24137931034483</v>
      </c>
      <c r="G45" s="54">
        <f t="shared" si="4"/>
        <v>110.57142857142857</v>
      </c>
      <c r="H45" s="54">
        <f t="shared" si="4"/>
        <v>114.875</v>
      </c>
      <c r="I45" s="54">
        <f t="shared" si="4"/>
        <v>111.95833333333333</v>
      </c>
      <c r="J45" s="54">
        <f t="shared" si="4"/>
        <v>105.52631578947368</v>
      </c>
      <c r="K45" s="54">
        <f t="shared" si="4"/>
        <v>100.05263157894737</v>
      </c>
      <c r="L45" s="54">
        <f t="shared" si="4"/>
        <v>119.89473684210526</v>
      </c>
      <c r="M45" s="54">
        <f t="shared" si="4"/>
        <v>96.10526315789474</v>
      </c>
      <c r="N45" s="54">
        <f t="shared" si="4"/>
        <v>125.05882352941177</v>
      </c>
      <c r="O45" s="54">
        <f t="shared" si="4"/>
        <v>93</v>
      </c>
      <c r="P45" s="54">
        <f t="shared" si="4"/>
        <v>85.6</v>
      </c>
      <c r="Q45" s="54">
        <f t="shared" si="4"/>
        <v>93.21428571428571</v>
      </c>
      <c r="R45" s="54">
        <f t="shared" si="4"/>
        <v>113.84615384615384</v>
      </c>
      <c r="S45" s="54">
        <f t="shared" si="4"/>
        <v>123.5</v>
      </c>
      <c r="T45" s="54">
        <f t="shared" si="4"/>
        <v>102.625</v>
      </c>
      <c r="U45" s="54">
        <f t="shared" si="4"/>
        <v>174.25</v>
      </c>
      <c r="V45" s="54">
        <f t="shared" si="4"/>
        <v>96.66666666666667</v>
      </c>
      <c r="W45" s="54">
        <f t="shared" si="4"/>
        <v>101.66666666666667</v>
      </c>
      <c r="X45" s="54">
        <f t="shared" si="4"/>
        <v>79.66666666666667</v>
      </c>
      <c r="Y45" s="54">
        <f t="shared" si="4"/>
        <v>82.5</v>
      </c>
      <c r="Z45" s="54">
        <f t="shared" si="4"/>
        <v>59</v>
      </c>
      <c r="AA45" s="54">
        <f t="shared" si="4"/>
        <v>81</v>
      </c>
      <c r="AB45" s="54">
        <f t="shared" si="4"/>
        <v>169</v>
      </c>
      <c r="AC45" s="54">
        <f t="shared" si="4"/>
        <v>169</v>
      </c>
      <c r="AD45" s="54">
        <f t="shared" si="4"/>
        <v>169</v>
      </c>
      <c r="AE45" s="54">
        <f t="shared" si="4"/>
        <v>169</v>
      </c>
      <c r="AF45" s="54">
        <f t="shared" si="4"/>
        <v>169</v>
      </c>
      <c r="AG45" s="54">
        <f t="shared" si="4"/>
        <v>100</v>
      </c>
      <c r="AH45" s="54">
        <f t="shared" si="4"/>
        <v>45</v>
      </c>
      <c r="AI45" s="54">
        <f t="shared" si="4"/>
        <v>45</v>
      </c>
    </row>
  </sheetData>
  <mergeCells count="2">
    <mergeCell ref="A1:O1"/>
    <mergeCell ref="C3:D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workbookViewId="0" topLeftCell="A1">
      <selection activeCell="F47" sqref="F47"/>
    </sheetView>
  </sheetViews>
  <sheetFormatPr defaultColWidth="9.140625" defaultRowHeight="12.75"/>
  <cols>
    <col min="1" max="1" width="9.140625" style="1" bestFit="1" customWidth="1"/>
    <col min="2" max="3" width="5.7109375" style="1" customWidth="1"/>
    <col min="4" max="4" width="8.00390625" style="1" customWidth="1"/>
    <col min="5" max="5" width="5.7109375" style="1" customWidth="1"/>
    <col min="6" max="33" width="6.7109375" style="1" customWidth="1"/>
    <col min="34" max="16384" width="9.140625" style="1" customWidth="1"/>
  </cols>
  <sheetData>
    <row r="1" spans="1:15" ht="2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4"/>
      <c r="O1" s="4"/>
    </row>
    <row r="2" s="5" customFormat="1" ht="11.25" customHeight="1"/>
    <row r="3" spans="3:33" s="5" customFormat="1" ht="11.25" customHeight="1">
      <c r="C3" s="77" t="s">
        <v>34</v>
      </c>
      <c r="D3" s="78"/>
      <c r="F3" s="5">
        <v>1</v>
      </c>
      <c r="G3" s="5">
        <f aca="true" t="shared" si="0" ref="G3:AG3">1+F3</f>
        <v>2</v>
      </c>
      <c r="H3" s="5">
        <f t="shared" si="0"/>
        <v>3</v>
      </c>
      <c r="I3" s="5">
        <f t="shared" si="0"/>
        <v>4</v>
      </c>
      <c r="J3" s="5">
        <f>1+I3</f>
        <v>5</v>
      </c>
      <c r="K3" s="5">
        <f t="shared" si="0"/>
        <v>6</v>
      </c>
      <c r="L3" s="5">
        <f t="shared" si="0"/>
        <v>7</v>
      </c>
      <c r="M3" s="5">
        <f t="shared" si="0"/>
        <v>8</v>
      </c>
      <c r="N3" s="5">
        <f t="shared" si="0"/>
        <v>9</v>
      </c>
      <c r="O3" s="5">
        <f>1+N3</f>
        <v>10</v>
      </c>
      <c r="P3" s="5">
        <f t="shared" si="0"/>
        <v>11</v>
      </c>
      <c r="Q3" s="5">
        <f t="shared" si="0"/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</row>
    <row r="4" spans="1:33" s="5" customFormat="1" ht="11.25" customHeight="1" thickBot="1">
      <c r="A4" s="7" t="s">
        <v>33</v>
      </c>
      <c r="B4" s="8" t="s">
        <v>30</v>
      </c>
      <c r="C4" s="8" t="s">
        <v>31</v>
      </c>
      <c r="D4" s="8" t="s">
        <v>32</v>
      </c>
      <c r="F4" s="8" t="s">
        <v>4</v>
      </c>
      <c r="G4" s="8" t="s">
        <v>2</v>
      </c>
      <c r="H4" s="8" t="s">
        <v>3</v>
      </c>
      <c r="I4" s="8" t="s">
        <v>24</v>
      </c>
      <c r="J4" s="8" t="s">
        <v>7</v>
      </c>
      <c r="K4" s="8" t="s">
        <v>12</v>
      </c>
      <c r="L4" s="8" t="s">
        <v>8</v>
      </c>
      <c r="M4" s="8" t="s">
        <v>9</v>
      </c>
      <c r="N4" s="8" t="s">
        <v>1</v>
      </c>
      <c r="O4" s="8" t="s">
        <v>6</v>
      </c>
      <c r="P4" s="8" t="s">
        <v>5</v>
      </c>
      <c r="Q4" s="8" t="s">
        <v>56</v>
      </c>
      <c r="R4" s="8" t="s">
        <v>54</v>
      </c>
      <c r="S4" s="8" t="s">
        <v>58</v>
      </c>
      <c r="T4" s="8" t="s">
        <v>59</v>
      </c>
      <c r="U4" s="8" t="s">
        <v>11</v>
      </c>
      <c r="V4" s="8" t="s">
        <v>14</v>
      </c>
      <c r="W4" s="8" t="s">
        <v>28</v>
      </c>
      <c r="X4" s="8" t="s">
        <v>27</v>
      </c>
      <c r="Y4" s="8" t="s">
        <v>55</v>
      </c>
      <c r="Z4" s="8" t="s">
        <v>21</v>
      </c>
      <c r="AA4" s="8" t="s">
        <v>10</v>
      </c>
      <c r="AB4" s="8" t="s">
        <v>19</v>
      </c>
      <c r="AC4" s="7" t="s">
        <v>60</v>
      </c>
      <c r="AD4" s="8" t="s">
        <v>61</v>
      </c>
      <c r="AE4" s="8" t="s">
        <v>48</v>
      </c>
      <c r="AF4" s="8" t="s">
        <v>50</v>
      </c>
      <c r="AG4" s="9" t="s">
        <v>42</v>
      </c>
    </row>
    <row r="5" spans="1:33" s="5" customFormat="1" ht="11.25" customHeight="1">
      <c r="A5" s="10">
        <v>41000</v>
      </c>
      <c r="B5" s="11">
        <v>61</v>
      </c>
      <c r="C5" s="12">
        <f>SUM(F5:AG5)</f>
        <v>3</v>
      </c>
      <c r="D5" s="13"/>
      <c r="F5" s="11">
        <v>1</v>
      </c>
      <c r="G5" s="14"/>
      <c r="H5" s="14"/>
      <c r="I5" s="14">
        <v>1</v>
      </c>
      <c r="J5" s="14"/>
      <c r="K5" s="14">
        <v>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56"/>
      <c r="AD5" s="14"/>
      <c r="AE5" s="14"/>
      <c r="AF5" s="14"/>
      <c r="AG5" s="13"/>
    </row>
    <row r="6" spans="1:33" s="5" customFormat="1" ht="11.25" customHeight="1">
      <c r="A6" s="16">
        <v>41007</v>
      </c>
      <c r="B6" s="22" t="s">
        <v>0</v>
      </c>
      <c r="C6" s="18">
        <f aca="true" t="shared" si="1" ref="C6:C43">SUM(F6:AG6)</f>
        <v>0</v>
      </c>
      <c r="D6" s="19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5"/>
    </row>
    <row r="7" spans="1:33" s="5" customFormat="1" ht="11.25" customHeight="1">
      <c r="A7" s="16">
        <v>41008</v>
      </c>
      <c r="B7" s="21">
        <v>52</v>
      </c>
      <c r="C7" s="18">
        <f t="shared" si="1"/>
        <v>2</v>
      </c>
      <c r="D7" s="19"/>
      <c r="F7" s="17"/>
      <c r="G7" s="18"/>
      <c r="H7" s="18"/>
      <c r="I7" s="18">
        <v>1</v>
      </c>
      <c r="J7" s="18"/>
      <c r="K7" s="18"/>
      <c r="L7" s="18"/>
      <c r="M7" s="18"/>
      <c r="N7" s="18"/>
      <c r="O7" s="18"/>
      <c r="P7" s="18"/>
      <c r="Q7" s="18"/>
      <c r="R7" s="18">
        <v>1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3" s="5" customFormat="1" ht="11.25" customHeight="1">
      <c r="A8" s="16">
        <v>41014</v>
      </c>
      <c r="B8" s="22" t="s">
        <v>0</v>
      </c>
      <c r="C8" s="18">
        <f t="shared" si="1"/>
        <v>0</v>
      </c>
      <c r="D8" s="19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5"/>
    </row>
    <row r="9" spans="1:33" s="5" customFormat="1" ht="11.25" customHeight="1">
      <c r="A9" s="16">
        <v>41021</v>
      </c>
      <c r="B9" s="17">
        <v>75</v>
      </c>
      <c r="C9" s="18">
        <f t="shared" si="1"/>
        <v>2</v>
      </c>
      <c r="D9" s="19"/>
      <c r="F9" s="17">
        <v>1</v>
      </c>
      <c r="G9" s="18"/>
      <c r="H9" s="18"/>
      <c r="I9" s="18"/>
      <c r="J9" s="18"/>
      <c r="K9" s="18"/>
      <c r="L9" s="18"/>
      <c r="M9" s="18"/>
      <c r="N9" s="18">
        <v>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</row>
    <row r="10" spans="1:33" s="5" customFormat="1" ht="11.25" customHeight="1">
      <c r="A10" s="16">
        <v>41026</v>
      </c>
      <c r="B10" s="17">
        <v>62</v>
      </c>
      <c r="C10" s="18">
        <f t="shared" si="1"/>
        <v>6</v>
      </c>
      <c r="D10" s="19"/>
      <c r="F10" s="17">
        <v>1</v>
      </c>
      <c r="G10" s="18"/>
      <c r="H10" s="18"/>
      <c r="I10" s="18">
        <v>1</v>
      </c>
      <c r="J10" s="18">
        <v>1</v>
      </c>
      <c r="K10" s="18">
        <v>1</v>
      </c>
      <c r="L10" s="18"/>
      <c r="M10" s="18"/>
      <c r="N10" s="18"/>
      <c r="O10" s="18">
        <v>1</v>
      </c>
      <c r="P10" s="18"/>
      <c r="Q10" s="18"/>
      <c r="R10" s="18"/>
      <c r="S10" s="18"/>
      <c r="T10" s="18"/>
      <c r="U10" s="18"/>
      <c r="V10" s="18"/>
      <c r="W10" s="18"/>
      <c r="X10" s="18"/>
      <c r="Y10" s="18">
        <v>1</v>
      </c>
      <c r="Z10" s="18"/>
      <c r="AA10" s="18"/>
      <c r="AB10" s="18"/>
      <c r="AC10" s="18"/>
      <c r="AD10" s="18"/>
      <c r="AE10" s="18"/>
      <c r="AF10" s="18"/>
      <c r="AG10" s="19"/>
    </row>
    <row r="11" spans="1:33" s="5" customFormat="1" ht="11.25" customHeight="1">
      <c r="A11" s="16">
        <v>41028</v>
      </c>
      <c r="B11" s="17">
        <v>80</v>
      </c>
      <c r="C11" s="18">
        <f t="shared" si="1"/>
        <v>8</v>
      </c>
      <c r="D11" s="19"/>
      <c r="F11" s="17">
        <v>1</v>
      </c>
      <c r="G11" s="18"/>
      <c r="H11" s="18">
        <v>1</v>
      </c>
      <c r="I11" s="18">
        <v>1</v>
      </c>
      <c r="J11" s="18">
        <v>1</v>
      </c>
      <c r="K11" s="18"/>
      <c r="L11" s="18"/>
      <c r="M11" s="18"/>
      <c r="N11" s="18">
        <v>1</v>
      </c>
      <c r="O11" s="18"/>
      <c r="P11" s="18"/>
      <c r="Q11" s="18"/>
      <c r="R11" s="18">
        <v>1</v>
      </c>
      <c r="S11" s="18"/>
      <c r="T11" s="18"/>
      <c r="U11" s="18"/>
      <c r="V11" s="18"/>
      <c r="W11" s="18">
        <v>1</v>
      </c>
      <c r="X11" s="18"/>
      <c r="Y11" s="18"/>
      <c r="Z11" s="18">
        <v>1</v>
      </c>
      <c r="AA11" s="18"/>
      <c r="AB11" s="18"/>
      <c r="AC11" s="18"/>
      <c r="AD11" s="18"/>
      <c r="AE11" s="18"/>
      <c r="AF11" s="18"/>
      <c r="AG11" s="19"/>
    </row>
    <row r="12" spans="1:33" s="5" customFormat="1" ht="11.25" customHeight="1">
      <c r="A12" s="16">
        <v>41031</v>
      </c>
      <c r="B12" s="21">
        <v>84</v>
      </c>
      <c r="C12" s="18">
        <f t="shared" si="1"/>
        <v>6</v>
      </c>
      <c r="D12" s="19"/>
      <c r="F12" s="17">
        <v>1</v>
      </c>
      <c r="G12" s="18">
        <v>1</v>
      </c>
      <c r="H12" s="18">
        <v>1</v>
      </c>
      <c r="I12" s="18"/>
      <c r="J12" s="18"/>
      <c r="K12" s="18"/>
      <c r="L12" s="18"/>
      <c r="M12" s="18">
        <v>1</v>
      </c>
      <c r="N12" s="18">
        <v>1</v>
      </c>
      <c r="O12" s="18"/>
      <c r="P12" s="18"/>
      <c r="Q12" s="18"/>
      <c r="R12" s="18">
        <v>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</row>
    <row r="13" spans="1:33" s="5" customFormat="1" ht="11.25" customHeight="1">
      <c r="A13" s="16">
        <v>41034</v>
      </c>
      <c r="B13" s="26">
        <v>160</v>
      </c>
      <c r="C13" s="18">
        <f t="shared" si="1"/>
        <v>12</v>
      </c>
      <c r="D13" s="19">
        <v>12</v>
      </c>
      <c r="F13" s="17">
        <v>1</v>
      </c>
      <c r="G13" s="18">
        <v>1</v>
      </c>
      <c r="H13" s="18"/>
      <c r="I13" s="18">
        <v>1</v>
      </c>
      <c r="J13" s="18"/>
      <c r="K13" s="18">
        <v>1</v>
      </c>
      <c r="L13" s="18"/>
      <c r="M13" s="18">
        <v>1</v>
      </c>
      <c r="N13" s="18">
        <v>1</v>
      </c>
      <c r="O13" s="18">
        <v>1</v>
      </c>
      <c r="P13" s="18"/>
      <c r="Q13" s="18">
        <v>1</v>
      </c>
      <c r="R13" s="18">
        <v>1</v>
      </c>
      <c r="S13" s="18"/>
      <c r="T13" s="18"/>
      <c r="U13" s="18"/>
      <c r="V13" s="18"/>
      <c r="W13" s="18">
        <v>1</v>
      </c>
      <c r="X13" s="18"/>
      <c r="Y13" s="18"/>
      <c r="Z13" s="18"/>
      <c r="AA13" s="18">
        <v>1</v>
      </c>
      <c r="AB13" s="18">
        <v>1</v>
      </c>
      <c r="AC13" s="18"/>
      <c r="AD13" s="18"/>
      <c r="AE13" s="18"/>
      <c r="AF13" s="18"/>
      <c r="AG13" s="19"/>
    </row>
    <row r="14" spans="1:33" s="5" customFormat="1" ht="11.25" customHeight="1">
      <c r="A14" s="16">
        <v>41035</v>
      </c>
      <c r="B14" s="22" t="s">
        <v>0</v>
      </c>
      <c r="C14" s="18">
        <f t="shared" si="1"/>
        <v>0</v>
      </c>
      <c r="D14" s="19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5"/>
    </row>
    <row r="15" spans="1:33" s="5" customFormat="1" ht="11.25" customHeight="1">
      <c r="A15" s="16">
        <v>41042</v>
      </c>
      <c r="B15" s="22" t="s">
        <v>0</v>
      </c>
      <c r="C15" s="18">
        <f t="shared" si="1"/>
        <v>0</v>
      </c>
      <c r="D15" s="19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</row>
    <row r="16" spans="1:33" s="5" customFormat="1" ht="11.25" customHeight="1">
      <c r="A16" s="16">
        <v>41049</v>
      </c>
      <c r="B16" s="17">
        <v>88</v>
      </c>
      <c r="C16" s="18">
        <f t="shared" si="1"/>
        <v>10</v>
      </c>
      <c r="D16" s="19"/>
      <c r="F16" s="17">
        <v>1</v>
      </c>
      <c r="G16" s="18">
        <v>1</v>
      </c>
      <c r="H16" s="18"/>
      <c r="I16" s="18">
        <v>1</v>
      </c>
      <c r="J16" s="18">
        <v>1</v>
      </c>
      <c r="K16" s="18">
        <v>1</v>
      </c>
      <c r="L16" s="18"/>
      <c r="M16" s="18"/>
      <c r="N16" s="18">
        <v>1</v>
      </c>
      <c r="O16" s="18"/>
      <c r="P16" s="18"/>
      <c r="Q16" s="18">
        <v>1</v>
      </c>
      <c r="R16" s="18">
        <v>1</v>
      </c>
      <c r="S16" s="18">
        <v>1</v>
      </c>
      <c r="T16" s="18"/>
      <c r="U16" s="18"/>
      <c r="V16" s="18">
        <v>1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1:33" s="5" customFormat="1" ht="11.25" customHeight="1">
      <c r="A17" s="16">
        <v>41055</v>
      </c>
      <c r="B17" s="26">
        <v>170</v>
      </c>
      <c r="C17" s="18">
        <f t="shared" si="1"/>
        <v>6</v>
      </c>
      <c r="D17" s="19">
        <v>6</v>
      </c>
      <c r="F17" s="17">
        <v>1</v>
      </c>
      <c r="G17" s="18">
        <v>1</v>
      </c>
      <c r="H17" s="18"/>
      <c r="I17" s="18"/>
      <c r="J17" s="18"/>
      <c r="K17" s="18">
        <v>1</v>
      </c>
      <c r="L17" s="18"/>
      <c r="M17" s="18"/>
      <c r="N17" s="18"/>
      <c r="O17" s="18">
        <v>1</v>
      </c>
      <c r="P17" s="18">
        <v>1</v>
      </c>
      <c r="Q17" s="18"/>
      <c r="R17" s="18"/>
      <c r="S17" s="18"/>
      <c r="T17" s="18"/>
      <c r="U17" s="18"/>
      <c r="V17" s="18">
        <v>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 s="5" customFormat="1" ht="11.25" customHeight="1">
      <c r="A18" s="16">
        <v>41056</v>
      </c>
      <c r="B18" s="17">
        <v>60</v>
      </c>
      <c r="C18" s="18">
        <f t="shared" si="1"/>
        <v>6</v>
      </c>
      <c r="D18" s="19"/>
      <c r="F18" s="17">
        <v>1</v>
      </c>
      <c r="G18" s="18">
        <v>1</v>
      </c>
      <c r="H18" s="18">
        <v>1</v>
      </c>
      <c r="I18" s="18"/>
      <c r="J18" s="18">
        <v>1</v>
      </c>
      <c r="K18" s="18"/>
      <c r="L18" s="18"/>
      <c r="M18" s="18"/>
      <c r="N18" s="18"/>
      <c r="O18" s="18">
        <v>1</v>
      </c>
      <c r="P18" s="18"/>
      <c r="Q18" s="18"/>
      <c r="R18" s="18"/>
      <c r="S18" s="18">
        <v>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</row>
    <row r="19" spans="1:33" s="5" customFormat="1" ht="11.25" customHeight="1">
      <c r="A19" s="16">
        <v>41063</v>
      </c>
      <c r="B19" s="17">
        <v>92</v>
      </c>
      <c r="C19" s="18">
        <f t="shared" si="1"/>
        <v>7</v>
      </c>
      <c r="D19" s="19"/>
      <c r="F19" s="17">
        <v>1</v>
      </c>
      <c r="G19" s="18">
        <v>1</v>
      </c>
      <c r="H19" s="18">
        <v>1</v>
      </c>
      <c r="I19" s="18">
        <v>1</v>
      </c>
      <c r="J19" s="18">
        <v>1</v>
      </c>
      <c r="L19" s="18"/>
      <c r="M19" s="18"/>
      <c r="N19" s="18"/>
      <c r="O19" s="18">
        <v>1</v>
      </c>
      <c r="P19" s="18"/>
      <c r="R19" s="18"/>
      <c r="S19" s="18"/>
      <c r="T19" s="18"/>
      <c r="U19" s="18"/>
      <c r="V19" s="18">
        <v>1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s="5" customFormat="1" ht="11.25" customHeight="1">
      <c r="A20" s="16">
        <v>41070</v>
      </c>
      <c r="B20" s="17">
        <v>86</v>
      </c>
      <c r="C20" s="18">
        <f t="shared" si="1"/>
        <v>8</v>
      </c>
      <c r="D20" s="19"/>
      <c r="F20" s="17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/>
      <c r="M20" s="18"/>
      <c r="N20" s="18"/>
      <c r="O20" s="18">
        <v>1</v>
      </c>
      <c r="P20" s="18"/>
      <c r="Q20" s="18"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</row>
    <row r="21" spans="1:33" s="5" customFormat="1" ht="11.25" customHeight="1">
      <c r="A21" s="16">
        <v>41077</v>
      </c>
      <c r="B21" s="17">
        <v>95</v>
      </c>
      <c r="C21" s="18">
        <f t="shared" si="1"/>
        <v>8</v>
      </c>
      <c r="D21" s="19"/>
      <c r="F21" s="17">
        <v>1</v>
      </c>
      <c r="G21" s="18"/>
      <c r="H21" s="18">
        <v>1</v>
      </c>
      <c r="I21" s="18"/>
      <c r="J21" s="18">
        <v>1</v>
      </c>
      <c r="K21" s="18">
        <v>1</v>
      </c>
      <c r="L21" s="18">
        <v>1</v>
      </c>
      <c r="M21" s="18"/>
      <c r="N21" s="18"/>
      <c r="O21" s="18"/>
      <c r="P21" s="18"/>
      <c r="Q21" s="18">
        <v>1</v>
      </c>
      <c r="R21" s="18"/>
      <c r="S21" s="18">
        <v>1</v>
      </c>
      <c r="T21" s="18"/>
      <c r="U21" s="18"/>
      <c r="V21" s="18">
        <v>1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s="5" customFormat="1" ht="11.25" customHeight="1">
      <c r="A22" s="16">
        <v>41083</v>
      </c>
      <c r="B22" s="26">
        <v>206</v>
      </c>
      <c r="C22" s="18">
        <f t="shared" si="1"/>
        <v>5</v>
      </c>
      <c r="D22" s="19">
        <v>5</v>
      </c>
      <c r="F22" s="17">
        <v>1</v>
      </c>
      <c r="G22" s="18">
        <v>1</v>
      </c>
      <c r="H22" s="18">
        <v>1</v>
      </c>
      <c r="I22" s="18">
        <v>1</v>
      </c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</row>
    <row r="23" spans="1:33" s="5" customFormat="1" ht="11.25" customHeight="1">
      <c r="A23" s="16">
        <v>41084</v>
      </c>
      <c r="B23" s="17">
        <v>63</v>
      </c>
      <c r="C23" s="18">
        <f t="shared" si="1"/>
        <v>4</v>
      </c>
      <c r="D23" s="19"/>
      <c r="F23" s="17">
        <v>1</v>
      </c>
      <c r="G23" s="18"/>
      <c r="H23" s="18">
        <v>1</v>
      </c>
      <c r="I23" s="18"/>
      <c r="J23" s="18"/>
      <c r="K23" s="18"/>
      <c r="L23" s="18"/>
      <c r="M23" s="18"/>
      <c r="N23" s="18"/>
      <c r="O23" s="18"/>
      <c r="P23" s="18">
        <v>1</v>
      </c>
      <c r="Q23" s="18">
        <v>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9"/>
    </row>
    <row r="24" spans="1:33" s="5" customFormat="1" ht="11.25" customHeight="1">
      <c r="A24" s="16">
        <v>41085</v>
      </c>
      <c r="B24" s="21">
        <v>75</v>
      </c>
      <c r="C24" s="18">
        <f t="shared" si="1"/>
        <v>5</v>
      </c>
      <c r="D24" s="19"/>
      <c r="F24" s="17">
        <v>1</v>
      </c>
      <c r="G24" s="18">
        <v>1</v>
      </c>
      <c r="H24" s="18"/>
      <c r="I24" s="18">
        <v>1</v>
      </c>
      <c r="J24" s="18">
        <v>1</v>
      </c>
      <c r="K24" s="18"/>
      <c r="L24" s="18">
        <v>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</row>
    <row r="25" spans="1:33" s="5" customFormat="1" ht="11.25" customHeight="1">
      <c r="A25" s="16">
        <v>41091</v>
      </c>
      <c r="B25" s="17">
        <v>88</v>
      </c>
      <c r="C25" s="18">
        <f t="shared" si="1"/>
        <v>10</v>
      </c>
      <c r="D25" s="19"/>
      <c r="F25" s="17">
        <v>1</v>
      </c>
      <c r="G25" s="18">
        <v>1</v>
      </c>
      <c r="H25" s="18">
        <v>1</v>
      </c>
      <c r="I25" s="18">
        <v>1</v>
      </c>
      <c r="J25" s="18"/>
      <c r="K25" s="18"/>
      <c r="L25" s="18">
        <v>1</v>
      </c>
      <c r="M25" s="18">
        <v>1</v>
      </c>
      <c r="N25" s="18"/>
      <c r="O25" s="18"/>
      <c r="P25" s="18">
        <v>1</v>
      </c>
      <c r="Q25" s="18">
        <v>1</v>
      </c>
      <c r="R25" s="18"/>
      <c r="S25" s="18">
        <v>1</v>
      </c>
      <c r="T25" s="18">
        <v>1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</row>
    <row r="26" spans="1:33" s="5" customFormat="1" ht="11.25" customHeight="1">
      <c r="A26" s="16">
        <v>41097</v>
      </c>
      <c r="B26" s="26">
        <v>160</v>
      </c>
      <c r="C26" s="18">
        <f t="shared" si="1"/>
        <v>7</v>
      </c>
      <c r="D26" s="19">
        <v>7</v>
      </c>
      <c r="F26" s="17">
        <v>1</v>
      </c>
      <c r="G26" s="18">
        <v>1</v>
      </c>
      <c r="H26" s="18">
        <v>1</v>
      </c>
      <c r="I26" s="18">
        <v>1</v>
      </c>
      <c r="J26" s="18"/>
      <c r="K26" s="18">
        <v>1</v>
      </c>
      <c r="L26" s="18"/>
      <c r="M26" s="18"/>
      <c r="N26" s="18"/>
      <c r="O26" s="18">
        <v>1</v>
      </c>
      <c r="P26" s="18"/>
      <c r="Q26" s="18"/>
      <c r="R26" s="18">
        <v>1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</row>
    <row r="27" spans="1:33" s="5" customFormat="1" ht="11.25" customHeight="1">
      <c r="A27" s="16">
        <v>41098</v>
      </c>
      <c r="B27" s="17">
        <v>63</v>
      </c>
      <c r="C27" s="18">
        <f t="shared" si="1"/>
        <v>6</v>
      </c>
      <c r="D27" s="19"/>
      <c r="F27" s="17">
        <v>1</v>
      </c>
      <c r="G27" s="18"/>
      <c r="H27" s="18">
        <v>1</v>
      </c>
      <c r="I27" s="18"/>
      <c r="J27" s="18">
        <v>1</v>
      </c>
      <c r="K27" s="18"/>
      <c r="L27" s="18">
        <v>1</v>
      </c>
      <c r="M27" s="18">
        <v>1</v>
      </c>
      <c r="N27" s="18"/>
      <c r="O27" s="18"/>
      <c r="P27" s="18"/>
      <c r="Q27" s="18"/>
      <c r="R27" s="18"/>
      <c r="S27" s="18">
        <v>1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9"/>
    </row>
    <row r="28" spans="1:33" s="5" customFormat="1" ht="11.25" customHeight="1">
      <c r="A28" s="16">
        <v>41105</v>
      </c>
      <c r="B28" s="17">
        <v>110</v>
      </c>
      <c r="C28" s="18">
        <f t="shared" si="1"/>
        <v>4</v>
      </c>
      <c r="D28" s="19"/>
      <c r="F28" s="17">
        <v>1</v>
      </c>
      <c r="G28" s="18"/>
      <c r="H28" s="18"/>
      <c r="I28" s="18"/>
      <c r="J28" s="18"/>
      <c r="K28" s="18">
        <v>1</v>
      </c>
      <c r="L28" s="18">
        <v>1</v>
      </c>
      <c r="M28" s="18">
        <v>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</row>
    <row r="29" spans="1:33" s="5" customFormat="1" ht="11.25" customHeight="1">
      <c r="A29" s="16">
        <v>41112</v>
      </c>
      <c r="B29" s="17">
        <v>102</v>
      </c>
      <c r="C29" s="18">
        <f t="shared" si="1"/>
        <v>2</v>
      </c>
      <c r="D29" s="19"/>
      <c r="F29" s="17"/>
      <c r="G29" s="18"/>
      <c r="H29" s="18"/>
      <c r="I29" s="18"/>
      <c r="J29" s="18">
        <v>1</v>
      </c>
      <c r="K29" s="18"/>
      <c r="L29" s="18">
        <v>1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</row>
    <row r="30" spans="1:33" s="5" customFormat="1" ht="11.25" customHeight="1">
      <c r="A30" s="16">
        <v>41119</v>
      </c>
      <c r="B30" s="17">
        <v>123</v>
      </c>
      <c r="C30" s="18">
        <f t="shared" si="1"/>
        <v>7</v>
      </c>
      <c r="D30" s="19"/>
      <c r="F30" s="17">
        <v>1</v>
      </c>
      <c r="G30" s="18">
        <v>1</v>
      </c>
      <c r="H30" s="18">
        <v>1</v>
      </c>
      <c r="I30" s="18">
        <v>1</v>
      </c>
      <c r="J30" s="18">
        <v>1</v>
      </c>
      <c r="K30" s="18"/>
      <c r="L30" s="18"/>
      <c r="M30" s="18"/>
      <c r="N30" s="18"/>
      <c r="O30" s="18"/>
      <c r="P30" s="18">
        <v>1</v>
      </c>
      <c r="Q30" s="18"/>
      <c r="R30" s="18"/>
      <c r="S30" s="18"/>
      <c r="T30" s="18">
        <v>1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s="5" customFormat="1" ht="11.25" customHeight="1">
      <c r="A31" s="16">
        <v>41126</v>
      </c>
      <c r="B31" s="17">
        <v>96</v>
      </c>
      <c r="C31" s="18">
        <f t="shared" si="1"/>
        <v>11</v>
      </c>
      <c r="D31" s="19"/>
      <c r="F31" s="17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/>
      <c r="N31" s="18"/>
      <c r="O31" s="18"/>
      <c r="P31" s="18"/>
      <c r="Q31" s="18">
        <v>1</v>
      </c>
      <c r="R31" s="18"/>
      <c r="S31" s="18">
        <v>1</v>
      </c>
      <c r="T31" s="18">
        <v>1</v>
      </c>
      <c r="U31" s="18"/>
      <c r="V31" s="18"/>
      <c r="W31" s="18"/>
      <c r="X31" s="18"/>
      <c r="Y31" s="18"/>
      <c r="Z31" s="18"/>
      <c r="AA31" s="18"/>
      <c r="AB31" s="18"/>
      <c r="AC31" s="18">
        <v>1</v>
      </c>
      <c r="AD31" s="18"/>
      <c r="AE31" s="18"/>
      <c r="AF31" s="18"/>
      <c r="AG31" s="19"/>
    </row>
    <row r="32" spans="1:33" s="5" customFormat="1" ht="11.25" customHeight="1">
      <c r="A32" s="16">
        <v>41133</v>
      </c>
      <c r="B32" s="17">
        <v>99</v>
      </c>
      <c r="C32" s="18">
        <f t="shared" si="1"/>
        <v>9</v>
      </c>
      <c r="D32" s="19"/>
      <c r="F32" s="17">
        <v>1</v>
      </c>
      <c r="G32" s="18">
        <v>1</v>
      </c>
      <c r="H32" s="18">
        <v>1</v>
      </c>
      <c r="I32" s="18">
        <v>1</v>
      </c>
      <c r="J32" s="18">
        <v>1</v>
      </c>
      <c r="K32" s="18"/>
      <c r="L32" s="18">
        <v>1</v>
      </c>
      <c r="M32" s="18">
        <v>1</v>
      </c>
      <c r="N32" s="18"/>
      <c r="O32" s="18"/>
      <c r="P32" s="18">
        <v>1</v>
      </c>
      <c r="Q32" s="18"/>
      <c r="R32" s="18"/>
      <c r="S32" s="18"/>
      <c r="T32" s="18"/>
      <c r="U32" s="18"/>
      <c r="V32" s="18"/>
      <c r="W32" s="18"/>
      <c r="X32" s="18">
        <v>1</v>
      </c>
      <c r="Y32" s="18"/>
      <c r="Z32" s="18"/>
      <c r="AA32" s="18"/>
      <c r="AB32" s="18"/>
      <c r="AC32" s="18"/>
      <c r="AD32" s="18"/>
      <c r="AE32" s="18"/>
      <c r="AF32" s="18"/>
      <c r="AG32" s="19"/>
    </row>
    <row r="33" spans="1:33" s="5" customFormat="1" ht="11.25" customHeight="1">
      <c r="A33" s="16">
        <v>41136</v>
      </c>
      <c r="B33" s="21">
        <v>121</v>
      </c>
      <c r="C33" s="18">
        <f t="shared" si="1"/>
        <v>6</v>
      </c>
      <c r="D33" s="19"/>
      <c r="F33" s="17">
        <v>1</v>
      </c>
      <c r="G33" s="18">
        <v>1</v>
      </c>
      <c r="H33" s="18">
        <v>1</v>
      </c>
      <c r="I33" s="18"/>
      <c r="J33" s="18">
        <v>1</v>
      </c>
      <c r="K33" s="18">
        <v>1</v>
      </c>
      <c r="L33" s="18">
        <v>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</row>
    <row r="34" spans="1:33" s="5" customFormat="1" ht="11.25" customHeight="1">
      <c r="A34" s="16">
        <v>41140</v>
      </c>
      <c r="B34" s="17">
        <v>100</v>
      </c>
      <c r="C34" s="18">
        <f t="shared" si="1"/>
        <v>8</v>
      </c>
      <c r="D34" s="19"/>
      <c r="F34" s="17">
        <v>1</v>
      </c>
      <c r="G34" s="18">
        <v>1</v>
      </c>
      <c r="H34" s="18">
        <v>1</v>
      </c>
      <c r="I34" s="18">
        <v>1</v>
      </c>
      <c r="J34" s="18"/>
      <c r="K34" s="18"/>
      <c r="L34" s="18"/>
      <c r="M34" s="18"/>
      <c r="N34" s="18"/>
      <c r="O34" s="18"/>
      <c r="P34" s="18">
        <v>1</v>
      </c>
      <c r="Q34" s="18"/>
      <c r="R34" s="18"/>
      <c r="S34" s="18"/>
      <c r="T34" s="18">
        <v>1</v>
      </c>
      <c r="U34" s="18">
        <v>1</v>
      </c>
      <c r="V34" s="18"/>
      <c r="W34" s="18">
        <v>1</v>
      </c>
      <c r="X34" s="18"/>
      <c r="Y34" s="18"/>
      <c r="Z34" s="18"/>
      <c r="AA34" s="18"/>
      <c r="AB34" s="18"/>
      <c r="AC34" s="18"/>
      <c r="AD34" s="18"/>
      <c r="AE34" s="18"/>
      <c r="AF34" s="18"/>
      <c r="AG34" s="19"/>
    </row>
    <row r="35" spans="1:33" s="5" customFormat="1" ht="11.25" customHeight="1">
      <c r="A35" s="16">
        <v>41146</v>
      </c>
      <c r="B35" s="26">
        <v>160</v>
      </c>
      <c r="C35" s="18">
        <f t="shared" si="1"/>
        <v>5</v>
      </c>
      <c r="D35" s="19">
        <v>5</v>
      </c>
      <c r="F35" s="17">
        <v>1</v>
      </c>
      <c r="G35" s="18">
        <v>1</v>
      </c>
      <c r="H35" s="18">
        <v>1</v>
      </c>
      <c r="I35" s="18"/>
      <c r="J35" s="18"/>
      <c r="K35" s="18">
        <v>1</v>
      </c>
      <c r="L35" s="18"/>
      <c r="M35" s="18">
        <v>1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</row>
    <row r="36" spans="1:33" s="5" customFormat="1" ht="11.25" customHeight="1">
      <c r="A36" s="16">
        <v>41147</v>
      </c>
      <c r="B36" s="17">
        <v>44</v>
      </c>
      <c r="C36" s="18">
        <f t="shared" si="1"/>
        <v>3</v>
      </c>
      <c r="D36" s="19"/>
      <c r="F36" s="17">
        <v>1</v>
      </c>
      <c r="G36" s="18"/>
      <c r="H36" s="18"/>
      <c r="I36" s="18"/>
      <c r="J36" s="18">
        <v>1</v>
      </c>
      <c r="K36" s="18"/>
      <c r="L36" s="18"/>
      <c r="M36" s="18">
        <v>1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s="5" customFormat="1" ht="11.25" customHeight="1">
      <c r="A37" s="16">
        <v>41154</v>
      </c>
      <c r="B37" s="17">
        <v>117</v>
      </c>
      <c r="C37" s="18">
        <f t="shared" si="1"/>
        <v>3</v>
      </c>
      <c r="D37" s="19"/>
      <c r="F37" s="17"/>
      <c r="G37" s="18"/>
      <c r="H37" s="18"/>
      <c r="I37" s="18">
        <v>1</v>
      </c>
      <c r="J37" s="18">
        <v>1</v>
      </c>
      <c r="K37" s="18"/>
      <c r="L37" s="18">
        <v>1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9"/>
    </row>
    <row r="38" spans="1:33" s="5" customFormat="1" ht="11.25" customHeight="1">
      <c r="A38" s="28">
        <v>41160</v>
      </c>
      <c r="B38" s="29">
        <v>149</v>
      </c>
      <c r="C38" s="18">
        <f t="shared" si="1"/>
        <v>9</v>
      </c>
      <c r="D38" s="30">
        <v>9</v>
      </c>
      <c r="F38" s="31">
        <v>1</v>
      </c>
      <c r="G38" s="9">
        <v>1</v>
      </c>
      <c r="H38" s="9">
        <v>1</v>
      </c>
      <c r="I38" s="9">
        <v>1</v>
      </c>
      <c r="J38" s="9"/>
      <c r="K38" s="9"/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30"/>
    </row>
    <row r="39" spans="1:33" s="5" customFormat="1" ht="11.25" customHeight="1">
      <c r="A39" s="28">
        <v>41161</v>
      </c>
      <c r="B39" s="31">
        <v>95</v>
      </c>
      <c r="C39" s="18">
        <f t="shared" si="1"/>
        <v>5</v>
      </c>
      <c r="D39" s="30"/>
      <c r="F39" s="31">
        <v>1</v>
      </c>
      <c r="G39" s="9"/>
      <c r="H39" s="9">
        <v>1</v>
      </c>
      <c r="I39" s="9"/>
      <c r="J39" s="9">
        <v>1</v>
      </c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>
        <v>1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30"/>
    </row>
    <row r="40" spans="1:33" s="5" customFormat="1" ht="11.25" customHeight="1">
      <c r="A40" s="28">
        <v>41168</v>
      </c>
      <c r="B40" s="31">
        <v>92</v>
      </c>
      <c r="C40" s="18">
        <f t="shared" si="1"/>
        <v>7</v>
      </c>
      <c r="D40" s="30"/>
      <c r="F40" s="31">
        <v>1</v>
      </c>
      <c r="G40" s="9">
        <v>1</v>
      </c>
      <c r="H40" s="9">
        <v>1</v>
      </c>
      <c r="I40" s="9"/>
      <c r="J40" s="9"/>
      <c r="K40" s="9"/>
      <c r="L40" s="9">
        <v>1</v>
      </c>
      <c r="M40" s="9">
        <v>1</v>
      </c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1</v>
      </c>
      <c r="AE40" s="9"/>
      <c r="AF40" s="9"/>
      <c r="AG40" s="30"/>
    </row>
    <row r="41" spans="1:33" s="5" customFormat="1" ht="11.25" customHeight="1">
      <c r="A41" s="28">
        <v>41175</v>
      </c>
      <c r="B41" s="31">
        <v>83</v>
      </c>
      <c r="C41" s="18">
        <f>SUM(F41:AG41)</f>
        <v>7</v>
      </c>
      <c r="D41" s="30"/>
      <c r="F41" s="31">
        <v>1</v>
      </c>
      <c r="G41" s="9">
        <v>1</v>
      </c>
      <c r="H41" s="9"/>
      <c r="I41" s="9">
        <v>1</v>
      </c>
      <c r="J41" s="9">
        <v>1</v>
      </c>
      <c r="K41" s="9">
        <v>1</v>
      </c>
      <c r="L41" s="9"/>
      <c r="M41" s="9">
        <v>1</v>
      </c>
      <c r="N41" s="9">
        <v>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30"/>
    </row>
    <row r="42" spans="1:33" s="5" customFormat="1" ht="11.25" customHeight="1">
      <c r="A42" s="28">
        <v>41182</v>
      </c>
      <c r="B42" s="31">
        <v>37</v>
      </c>
      <c r="C42" s="18">
        <f>SUM(F42:AG42)</f>
        <v>17</v>
      </c>
      <c r="D42" s="30"/>
      <c r="F42" s="31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/>
      <c r="S42" s="9"/>
      <c r="T42" s="9">
        <v>1</v>
      </c>
      <c r="U42" s="9">
        <v>1</v>
      </c>
      <c r="V42" s="9"/>
      <c r="W42" s="9"/>
      <c r="X42" s="9">
        <v>1</v>
      </c>
      <c r="Y42" s="9"/>
      <c r="Z42" s="9"/>
      <c r="AA42" s="9"/>
      <c r="AB42" s="9"/>
      <c r="AC42" s="9"/>
      <c r="AD42" s="9"/>
      <c r="AE42" s="9">
        <v>1</v>
      </c>
      <c r="AF42" s="9">
        <v>1</v>
      </c>
      <c r="AG42" s="30"/>
    </row>
    <row r="43" spans="1:33" s="5" customFormat="1" ht="11.25" customHeight="1" thickBot="1">
      <c r="A43" s="33">
        <v>41189</v>
      </c>
      <c r="B43" s="34">
        <v>45</v>
      </c>
      <c r="C43" s="35">
        <f t="shared" si="1"/>
        <v>13</v>
      </c>
      <c r="D43" s="36"/>
      <c r="F43" s="34">
        <v>1</v>
      </c>
      <c r="G43" s="35">
        <v>1</v>
      </c>
      <c r="H43" s="35">
        <v>1</v>
      </c>
      <c r="I43" s="35"/>
      <c r="J43" s="35">
        <v>1</v>
      </c>
      <c r="K43" s="35">
        <v>1</v>
      </c>
      <c r="L43" s="35">
        <v>1</v>
      </c>
      <c r="M43" s="35">
        <v>1</v>
      </c>
      <c r="N43" s="35">
        <v>1</v>
      </c>
      <c r="O43" s="35">
        <v>1</v>
      </c>
      <c r="P43" s="35"/>
      <c r="Q43" s="35"/>
      <c r="R43" s="35"/>
      <c r="S43" s="35"/>
      <c r="T43" s="35">
        <v>1</v>
      </c>
      <c r="U43" s="35">
        <v>1</v>
      </c>
      <c r="V43" s="35"/>
      <c r="W43" s="35"/>
      <c r="X43" s="35">
        <v>1</v>
      </c>
      <c r="Y43" s="35"/>
      <c r="Z43" s="35"/>
      <c r="AA43" s="35"/>
      <c r="AB43" s="35"/>
      <c r="AC43" s="35"/>
      <c r="AD43" s="35"/>
      <c r="AE43" s="35"/>
      <c r="AF43" s="35"/>
      <c r="AG43" s="36">
        <v>1</v>
      </c>
    </row>
    <row r="44" spans="1:33" s="5" customFormat="1" ht="11.25" customHeight="1" thickBot="1">
      <c r="A44" s="38"/>
      <c r="B44" s="38"/>
      <c r="C44" s="38"/>
      <c r="D44" s="38"/>
      <c r="F44" s="57"/>
      <c r="G44" s="57"/>
      <c r="H44" s="57"/>
      <c r="I44" s="57"/>
      <c r="J44" s="57"/>
      <c r="K44" s="57"/>
      <c r="L44" s="57"/>
      <c r="M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5" customFormat="1" ht="11.25" customHeight="1" thickBot="1">
      <c r="A45" s="6" t="s">
        <v>51</v>
      </c>
      <c r="B45" s="44">
        <f>SUM(B5:B44)</f>
        <v>3393</v>
      </c>
      <c r="C45" s="45">
        <f>SUM(C5:C44)</f>
        <v>237</v>
      </c>
      <c r="D45" s="46">
        <f>SUM(D5:D44)</f>
        <v>44</v>
      </c>
      <c r="F45" s="42">
        <f aca="true" t="shared" si="2" ref="F45:N45">SUM(F5:F44)</f>
        <v>32</v>
      </c>
      <c r="G45" s="58">
        <f>SUM(G5:G44)</f>
        <v>22</v>
      </c>
      <c r="H45" s="58">
        <f>SUM(H5:H44)</f>
        <v>22</v>
      </c>
      <c r="I45" s="58">
        <f>SUM(I5:I44)</f>
        <v>20</v>
      </c>
      <c r="J45" s="58">
        <f t="shared" si="2"/>
        <v>20</v>
      </c>
      <c r="K45" s="58">
        <f t="shared" si="2"/>
        <v>16</v>
      </c>
      <c r="L45" s="58">
        <f t="shared" si="2"/>
        <v>15</v>
      </c>
      <c r="M45" s="58">
        <f t="shared" si="2"/>
        <v>13</v>
      </c>
      <c r="N45" s="58">
        <f t="shared" si="2"/>
        <v>10</v>
      </c>
      <c r="O45" s="58">
        <f aca="true" t="shared" si="3" ref="O45:AG45">SUM(O5:O44)</f>
        <v>10</v>
      </c>
      <c r="P45" s="58">
        <f t="shared" si="3"/>
        <v>8</v>
      </c>
      <c r="Q45" s="58">
        <f t="shared" si="3"/>
        <v>8</v>
      </c>
      <c r="R45" s="59">
        <f t="shared" si="3"/>
        <v>6</v>
      </c>
      <c r="S45" s="59">
        <f t="shared" si="3"/>
        <v>6</v>
      </c>
      <c r="T45" s="60">
        <f t="shared" si="3"/>
        <v>6</v>
      </c>
      <c r="U45" s="60">
        <f t="shared" si="3"/>
        <v>4</v>
      </c>
      <c r="V45" s="59">
        <f t="shared" si="3"/>
        <v>4</v>
      </c>
      <c r="W45" s="60">
        <f t="shared" si="3"/>
        <v>3</v>
      </c>
      <c r="X45" s="60">
        <f t="shared" si="3"/>
        <v>3</v>
      </c>
      <c r="Y45" s="59">
        <f t="shared" si="3"/>
        <v>1</v>
      </c>
      <c r="Z45" s="59">
        <f t="shared" si="3"/>
        <v>1</v>
      </c>
      <c r="AA45" s="59">
        <f t="shared" si="3"/>
        <v>1</v>
      </c>
      <c r="AB45" s="59">
        <f t="shared" si="3"/>
        <v>1</v>
      </c>
      <c r="AC45" s="60">
        <f t="shared" si="3"/>
        <v>1</v>
      </c>
      <c r="AD45" s="60">
        <f t="shared" si="3"/>
        <v>1</v>
      </c>
      <c r="AE45" s="60">
        <f t="shared" si="3"/>
        <v>1</v>
      </c>
      <c r="AF45" s="60">
        <f t="shared" si="3"/>
        <v>1</v>
      </c>
      <c r="AG45" s="61">
        <f t="shared" si="3"/>
        <v>1</v>
      </c>
    </row>
    <row r="46" spans="1:4" s="5" customFormat="1" ht="11.25" customHeight="1" thickBot="1">
      <c r="A46" s="47" t="s">
        <v>52</v>
      </c>
      <c r="B46" s="48">
        <f>COUNT(B5:B43)</f>
        <v>35</v>
      </c>
      <c r="C46" s="7">
        <f>B46</f>
        <v>35</v>
      </c>
      <c r="D46" s="49">
        <f>COUNTA(D5:D43)</f>
        <v>6</v>
      </c>
    </row>
    <row r="47" spans="1:4" s="5" customFormat="1" ht="11.25" customHeight="1" thickBot="1">
      <c r="A47" s="50" t="s">
        <v>57</v>
      </c>
      <c r="B47" s="51">
        <f>B45/B46</f>
        <v>96.94285714285714</v>
      </c>
      <c r="C47" s="52">
        <f>C45/C46</f>
        <v>6.771428571428571</v>
      </c>
      <c r="D47" s="53">
        <f>D45/D46</f>
        <v>7.333333333333333</v>
      </c>
    </row>
    <row r="48" s="5" customFormat="1" ht="11.25" customHeight="1"/>
  </sheetData>
  <mergeCells count="2">
    <mergeCell ref="A1:M1"/>
    <mergeCell ref="C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3"/>
  <sheetViews>
    <sheetView workbookViewId="0" topLeftCell="A1">
      <selection activeCell="F43" sqref="F43"/>
    </sheetView>
  </sheetViews>
  <sheetFormatPr defaultColWidth="9.140625" defaultRowHeight="12.75"/>
  <cols>
    <col min="1" max="1" width="8.7109375" style="1" bestFit="1" customWidth="1"/>
    <col min="2" max="3" width="5.7109375" style="1" customWidth="1"/>
    <col min="4" max="4" width="8.00390625" style="1" customWidth="1"/>
    <col min="5" max="5" width="5.7109375" style="1" customWidth="1"/>
    <col min="6" max="33" width="6.7109375" style="1" customWidth="1"/>
    <col min="34" max="16384" width="9.140625" style="1" customWidth="1"/>
  </cols>
  <sheetData>
    <row r="1" spans="1:15" ht="20.25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4"/>
      <c r="O1" s="4"/>
    </row>
    <row r="2" s="5" customFormat="1" ht="11.25" customHeight="1"/>
    <row r="3" spans="3:33" s="5" customFormat="1" ht="11.25" customHeight="1">
      <c r="C3" s="77" t="s">
        <v>34</v>
      </c>
      <c r="D3" s="78"/>
      <c r="F3" s="5">
        <v>1</v>
      </c>
      <c r="G3" s="5">
        <f aca="true" t="shared" si="0" ref="G3:AG3">1+F3</f>
        <v>2</v>
      </c>
      <c r="H3" s="5">
        <f t="shared" si="0"/>
        <v>3</v>
      </c>
      <c r="I3" s="5">
        <f t="shared" si="0"/>
        <v>4</v>
      </c>
      <c r="J3" s="5">
        <f t="shared" si="0"/>
        <v>5</v>
      </c>
      <c r="K3" s="5">
        <f t="shared" si="0"/>
        <v>6</v>
      </c>
      <c r="L3" s="5">
        <f t="shared" si="0"/>
        <v>7</v>
      </c>
      <c r="M3" s="5">
        <f t="shared" si="0"/>
        <v>8</v>
      </c>
      <c r="N3" s="5">
        <f t="shared" si="0"/>
        <v>9</v>
      </c>
      <c r="O3" s="5">
        <f t="shared" si="0"/>
        <v>10</v>
      </c>
      <c r="P3" s="5">
        <f t="shared" si="0"/>
        <v>11</v>
      </c>
      <c r="Q3" s="5">
        <f t="shared" si="0"/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</row>
    <row r="4" spans="1:33" s="5" customFormat="1" ht="11.25" customHeight="1" thickBot="1">
      <c r="A4" s="7" t="s">
        <v>33</v>
      </c>
      <c r="B4" s="8" t="s">
        <v>30</v>
      </c>
      <c r="C4" s="8" t="s">
        <v>31</v>
      </c>
      <c r="D4" s="8" t="s">
        <v>32</v>
      </c>
      <c r="F4" s="8" t="s">
        <v>4</v>
      </c>
      <c r="G4" s="8" t="s">
        <v>1</v>
      </c>
      <c r="H4" s="8" t="s">
        <v>2</v>
      </c>
      <c r="I4" s="8" t="s">
        <v>3</v>
      </c>
      <c r="J4" s="8" t="s">
        <v>5</v>
      </c>
      <c r="K4" s="8" t="s">
        <v>6</v>
      </c>
      <c r="L4" s="8" t="s">
        <v>7</v>
      </c>
      <c r="M4" s="8" t="s">
        <v>10</v>
      </c>
      <c r="N4" s="8" t="s">
        <v>9</v>
      </c>
      <c r="O4" s="8" t="s">
        <v>13</v>
      </c>
      <c r="P4" s="8" t="s">
        <v>24</v>
      </c>
      <c r="Q4" s="8" t="s">
        <v>8</v>
      </c>
      <c r="R4" s="8" t="s">
        <v>12</v>
      </c>
      <c r="S4" s="8" t="s">
        <v>11</v>
      </c>
      <c r="T4" s="8" t="s">
        <v>54</v>
      </c>
      <c r="U4" s="8" t="s">
        <v>27</v>
      </c>
      <c r="V4" s="8" t="s">
        <v>28</v>
      </c>
      <c r="W4" s="8" t="s">
        <v>14</v>
      </c>
      <c r="X4" s="8" t="s">
        <v>21</v>
      </c>
      <c r="Y4" s="8" t="s">
        <v>15</v>
      </c>
      <c r="Z4" s="8" t="s">
        <v>16</v>
      </c>
      <c r="AA4" s="8" t="s">
        <v>19</v>
      </c>
      <c r="AB4" s="8" t="s">
        <v>20</v>
      </c>
      <c r="AC4" s="8" t="s">
        <v>17</v>
      </c>
      <c r="AD4" s="8" t="s">
        <v>18</v>
      </c>
      <c r="AE4" s="8" t="s">
        <v>22</v>
      </c>
      <c r="AF4" s="8" t="s">
        <v>23</v>
      </c>
      <c r="AG4" s="9" t="s">
        <v>29</v>
      </c>
    </row>
    <row r="5" spans="1:33" s="5" customFormat="1" ht="11.25" customHeight="1">
      <c r="A5" s="10">
        <v>40636</v>
      </c>
      <c r="B5" s="44">
        <v>72</v>
      </c>
      <c r="C5" s="45">
        <f>SUM(F5:AG5)</f>
        <v>10</v>
      </c>
      <c r="D5" s="46"/>
      <c r="F5" s="44">
        <v>1</v>
      </c>
      <c r="G5" s="45"/>
      <c r="H5" s="45">
        <v>1</v>
      </c>
      <c r="I5" s="45">
        <v>1</v>
      </c>
      <c r="J5" s="45">
        <v>1</v>
      </c>
      <c r="K5" s="45">
        <v>1</v>
      </c>
      <c r="L5" s="45">
        <v>1</v>
      </c>
      <c r="M5" s="45">
        <v>1</v>
      </c>
      <c r="N5" s="45">
        <v>1</v>
      </c>
      <c r="O5" s="45"/>
      <c r="P5" s="45"/>
      <c r="Q5" s="45">
        <v>1</v>
      </c>
      <c r="R5" s="45"/>
      <c r="S5" s="45"/>
      <c r="T5" s="45"/>
      <c r="U5" s="45"/>
      <c r="V5" s="45"/>
      <c r="W5" s="45"/>
      <c r="X5" s="45"/>
      <c r="Y5" s="45"/>
      <c r="Z5" s="45"/>
      <c r="AA5" s="45">
        <v>1</v>
      </c>
      <c r="AB5" s="45"/>
      <c r="AC5" s="45"/>
      <c r="AD5" s="45"/>
      <c r="AE5" s="45"/>
      <c r="AF5" s="45"/>
      <c r="AG5" s="46"/>
    </row>
    <row r="6" spans="1:33" s="5" customFormat="1" ht="11.25" customHeight="1">
      <c r="A6" s="16">
        <v>40643</v>
      </c>
      <c r="B6" s="62">
        <v>75</v>
      </c>
      <c r="C6" s="63">
        <f aca="true" t="shared" si="1" ref="C6:C38">SUM(F6:AG6)</f>
        <v>9</v>
      </c>
      <c r="D6" s="64"/>
      <c r="F6" s="62">
        <v>1</v>
      </c>
      <c r="G6" s="63">
        <v>1</v>
      </c>
      <c r="H6" s="63">
        <v>1</v>
      </c>
      <c r="I6" s="63">
        <v>1</v>
      </c>
      <c r="J6" s="63">
        <v>1</v>
      </c>
      <c r="K6" s="63"/>
      <c r="L6" s="63">
        <v>1</v>
      </c>
      <c r="M6" s="63"/>
      <c r="N6" s="63">
        <v>1</v>
      </c>
      <c r="O6" s="63"/>
      <c r="P6" s="63"/>
      <c r="Q6" s="63">
        <v>1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>
        <v>1</v>
      </c>
      <c r="AC6" s="63"/>
      <c r="AD6" s="63"/>
      <c r="AE6" s="63"/>
      <c r="AF6" s="63"/>
      <c r="AG6" s="64"/>
    </row>
    <row r="7" spans="1:33" s="5" customFormat="1" ht="11.25" customHeight="1">
      <c r="A7" s="16">
        <v>40650</v>
      </c>
      <c r="B7" s="62">
        <v>61</v>
      </c>
      <c r="C7" s="63">
        <f t="shared" si="1"/>
        <v>8</v>
      </c>
      <c r="D7" s="64"/>
      <c r="F7" s="62">
        <v>1</v>
      </c>
      <c r="G7" s="63"/>
      <c r="H7" s="63">
        <v>1</v>
      </c>
      <c r="I7" s="63">
        <v>1</v>
      </c>
      <c r="J7" s="63">
        <v>1</v>
      </c>
      <c r="K7" s="63">
        <v>1</v>
      </c>
      <c r="L7" s="63">
        <v>1</v>
      </c>
      <c r="M7" s="63">
        <v>1</v>
      </c>
      <c r="N7" s="63">
        <v>1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</row>
    <row r="8" spans="1:33" s="5" customFormat="1" ht="11.25" customHeight="1">
      <c r="A8" s="16">
        <v>40657</v>
      </c>
      <c r="B8" s="62">
        <v>70</v>
      </c>
      <c r="C8" s="63">
        <f t="shared" si="1"/>
        <v>8</v>
      </c>
      <c r="D8" s="64"/>
      <c r="F8" s="62">
        <v>1</v>
      </c>
      <c r="G8" s="63">
        <v>1</v>
      </c>
      <c r="H8" s="63"/>
      <c r="I8" s="63"/>
      <c r="J8" s="63"/>
      <c r="K8" s="63">
        <v>1</v>
      </c>
      <c r="L8" s="63"/>
      <c r="M8" s="63">
        <v>1</v>
      </c>
      <c r="N8" s="63"/>
      <c r="O8" s="63">
        <v>1</v>
      </c>
      <c r="P8" s="63"/>
      <c r="Q8" s="63">
        <v>1</v>
      </c>
      <c r="R8" s="63"/>
      <c r="S8" s="63">
        <v>1</v>
      </c>
      <c r="T8" s="63"/>
      <c r="U8" s="63"/>
      <c r="V8" s="63"/>
      <c r="W8" s="63"/>
      <c r="X8" s="63">
        <v>1</v>
      </c>
      <c r="Y8" s="63"/>
      <c r="Z8" s="63"/>
      <c r="AA8" s="63"/>
      <c r="AB8" s="63"/>
      <c r="AC8" s="63"/>
      <c r="AD8" s="63"/>
      <c r="AE8" s="63"/>
      <c r="AF8" s="63"/>
      <c r="AG8" s="64"/>
    </row>
    <row r="9" spans="1:33" s="5" customFormat="1" ht="11.25" customHeight="1">
      <c r="A9" s="16">
        <v>40658</v>
      </c>
      <c r="B9" s="21">
        <v>65</v>
      </c>
      <c r="C9" s="63">
        <f t="shared" si="1"/>
        <v>6</v>
      </c>
      <c r="D9" s="64"/>
      <c r="F9" s="62">
        <v>1</v>
      </c>
      <c r="G9" s="63">
        <v>1</v>
      </c>
      <c r="H9" s="63"/>
      <c r="I9" s="63">
        <v>1</v>
      </c>
      <c r="J9" s="63">
        <v>1</v>
      </c>
      <c r="K9" s="63">
        <v>1</v>
      </c>
      <c r="L9" s="63">
        <v>1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</row>
    <row r="10" spans="1:33" s="5" customFormat="1" ht="11.25" customHeight="1">
      <c r="A10" s="16">
        <v>40664</v>
      </c>
      <c r="B10" s="62">
        <v>97</v>
      </c>
      <c r="C10" s="63">
        <f t="shared" si="1"/>
        <v>2</v>
      </c>
      <c r="D10" s="64"/>
      <c r="F10" s="62">
        <v>1</v>
      </c>
      <c r="G10" s="63"/>
      <c r="H10" s="63"/>
      <c r="I10" s="63"/>
      <c r="J10" s="63"/>
      <c r="K10" s="63"/>
      <c r="L10" s="63">
        <v>1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4"/>
    </row>
    <row r="11" spans="1:33" s="5" customFormat="1" ht="11.25" customHeight="1">
      <c r="A11" s="16">
        <v>40665</v>
      </c>
      <c r="B11" s="21">
        <v>76</v>
      </c>
      <c r="C11" s="63">
        <f t="shared" si="1"/>
        <v>9</v>
      </c>
      <c r="D11" s="64"/>
      <c r="F11" s="62">
        <v>1</v>
      </c>
      <c r="G11" s="63">
        <v>1</v>
      </c>
      <c r="H11" s="63"/>
      <c r="I11" s="63">
        <v>1</v>
      </c>
      <c r="J11" s="63">
        <v>1</v>
      </c>
      <c r="K11" s="63">
        <v>1</v>
      </c>
      <c r="L11" s="63">
        <v>1</v>
      </c>
      <c r="M11" s="63"/>
      <c r="N11" s="63"/>
      <c r="O11" s="63"/>
      <c r="P11" s="63"/>
      <c r="Q11" s="63"/>
      <c r="R11" s="63"/>
      <c r="S11" s="63">
        <v>1</v>
      </c>
      <c r="T11" s="63"/>
      <c r="U11" s="63"/>
      <c r="V11" s="63"/>
      <c r="W11" s="63"/>
      <c r="X11" s="63">
        <v>1</v>
      </c>
      <c r="Y11" s="63">
        <v>1</v>
      </c>
      <c r="Z11" s="63"/>
      <c r="AA11" s="63"/>
      <c r="AB11" s="63"/>
      <c r="AC11" s="63"/>
      <c r="AD11" s="63"/>
      <c r="AE11" s="63"/>
      <c r="AF11" s="63"/>
      <c r="AG11" s="64"/>
    </row>
    <row r="12" spans="1:33" s="5" customFormat="1" ht="11.25" customHeight="1">
      <c r="A12" s="16">
        <v>40671</v>
      </c>
      <c r="B12" s="62">
        <v>79</v>
      </c>
      <c r="C12" s="63">
        <f t="shared" si="1"/>
        <v>14</v>
      </c>
      <c r="D12" s="19"/>
      <c r="F12" s="62">
        <v>1</v>
      </c>
      <c r="G12" s="63">
        <v>1</v>
      </c>
      <c r="H12" s="63">
        <v>1</v>
      </c>
      <c r="I12" s="63">
        <v>1</v>
      </c>
      <c r="J12" s="63">
        <v>1</v>
      </c>
      <c r="K12" s="63">
        <v>1</v>
      </c>
      <c r="L12" s="63"/>
      <c r="M12" s="63">
        <v>1</v>
      </c>
      <c r="N12" s="63">
        <v>1</v>
      </c>
      <c r="O12" s="63">
        <v>1</v>
      </c>
      <c r="P12" s="63"/>
      <c r="Q12" s="63">
        <v>1</v>
      </c>
      <c r="R12" s="63"/>
      <c r="S12" s="63"/>
      <c r="T12" s="63"/>
      <c r="U12" s="63"/>
      <c r="V12" s="63"/>
      <c r="W12" s="63">
        <v>1</v>
      </c>
      <c r="X12" s="63"/>
      <c r="Y12" s="63"/>
      <c r="Z12" s="63"/>
      <c r="AA12" s="63"/>
      <c r="AB12" s="63"/>
      <c r="AC12" s="63">
        <v>1</v>
      </c>
      <c r="AD12" s="63">
        <v>1</v>
      </c>
      <c r="AE12" s="63">
        <v>1</v>
      </c>
      <c r="AF12" s="63"/>
      <c r="AG12" s="64"/>
    </row>
    <row r="13" spans="1:33" s="5" customFormat="1" ht="11.25" customHeight="1">
      <c r="A13" s="16">
        <v>40678</v>
      </c>
      <c r="B13" s="22" t="s">
        <v>0</v>
      </c>
      <c r="C13" s="23">
        <f t="shared" si="1"/>
        <v>0</v>
      </c>
      <c r="D13" s="25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 t="s">
        <v>37</v>
      </c>
      <c r="T13" s="23"/>
      <c r="U13" s="23"/>
      <c r="V13" s="23"/>
      <c r="W13" s="23" t="s">
        <v>37</v>
      </c>
      <c r="X13" s="23"/>
      <c r="Y13" s="23"/>
      <c r="Z13" s="23"/>
      <c r="AA13" s="23"/>
      <c r="AB13" s="23"/>
      <c r="AC13" s="23"/>
      <c r="AD13" s="23"/>
      <c r="AE13" s="23"/>
      <c r="AF13" s="23"/>
      <c r="AG13" s="25"/>
    </row>
    <row r="14" spans="1:33" s="5" customFormat="1" ht="11.25" customHeight="1">
      <c r="A14" s="16">
        <v>40685</v>
      </c>
      <c r="B14" s="62">
        <v>93</v>
      </c>
      <c r="C14" s="63">
        <f t="shared" si="1"/>
        <v>6</v>
      </c>
      <c r="D14" s="64"/>
      <c r="F14" s="62">
        <v>1</v>
      </c>
      <c r="G14" s="63">
        <v>1</v>
      </c>
      <c r="H14" s="63">
        <v>1</v>
      </c>
      <c r="I14" s="63">
        <v>1</v>
      </c>
      <c r="J14" s="63"/>
      <c r="K14" s="63"/>
      <c r="L14" s="63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>
        <v>1</v>
      </c>
      <c r="X14" s="63"/>
      <c r="Y14" s="63"/>
      <c r="Z14" s="63"/>
      <c r="AA14" s="63"/>
      <c r="AB14" s="63"/>
      <c r="AC14" s="63"/>
      <c r="AD14" s="63"/>
      <c r="AE14" s="63"/>
      <c r="AF14" s="63"/>
      <c r="AG14" s="64"/>
    </row>
    <row r="15" spans="1:33" s="5" customFormat="1" ht="11.25" customHeight="1">
      <c r="A15" s="16">
        <v>40692</v>
      </c>
      <c r="B15" s="62">
        <v>94</v>
      </c>
      <c r="C15" s="63">
        <f t="shared" si="1"/>
        <v>9</v>
      </c>
      <c r="D15" s="64"/>
      <c r="F15" s="62">
        <v>1</v>
      </c>
      <c r="G15" s="63">
        <v>1</v>
      </c>
      <c r="H15" s="63">
        <v>1</v>
      </c>
      <c r="I15" s="63">
        <v>1</v>
      </c>
      <c r="J15" s="63"/>
      <c r="K15" s="63">
        <v>1</v>
      </c>
      <c r="L15" s="63">
        <v>1</v>
      </c>
      <c r="M15" s="63"/>
      <c r="N15" s="63"/>
      <c r="O15" s="63">
        <v>1</v>
      </c>
      <c r="P15" s="63"/>
      <c r="Q15" s="63"/>
      <c r="R15" s="63">
        <v>1</v>
      </c>
      <c r="S15" s="63"/>
      <c r="T15" s="63">
        <v>1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</row>
    <row r="16" spans="1:33" s="5" customFormat="1" ht="11.25" customHeight="1">
      <c r="A16" s="16">
        <v>40698</v>
      </c>
      <c r="B16" s="26">
        <v>167</v>
      </c>
      <c r="C16" s="63">
        <f t="shared" si="1"/>
        <v>7</v>
      </c>
      <c r="D16" s="64">
        <v>7</v>
      </c>
      <c r="F16" s="62">
        <v>1</v>
      </c>
      <c r="G16" s="63">
        <v>1</v>
      </c>
      <c r="H16" s="63"/>
      <c r="I16" s="63">
        <v>1</v>
      </c>
      <c r="J16" s="63"/>
      <c r="K16" s="63"/>
      <c r="L16" s="63"/>
      <c r="M16" s="63">
        <v>1</v>
      </c>
      <c r="N16" s="63"/>
      <c r="O16" s="63"/>
      <c r="P16" s="63"/>
      <c r="Q16" s="63"/>
      <c r="R16" s="63"/>
      <c r="S16" s="63">
        <v>1</v>
      </c>
      <c r="T16" s="63"/>
      <c r="U16" s="63"/>
      <c r="V16" s="63"/>
      <c r="W16" s="63"/>
      <c r="X16" s="63"/>
      <c r="Y16" s="63">
        <v>1</v>
      </c>
      <c r="Z16" s="63"/>
      <c r="AA16" s="63"/>
      <c r="AB16" s="63"/>
      <c r="AC16" s="63"/>
      <c r="AD16" s="63"/>
      <c r="AE16" s="63"/>
      <c r="AF16" s="63">
        <v>1</v>
      </c>
      <c r="AG16" s="64"/>
    </row>
    <row r="17" spans="1:33" s="5" customFormat="1" ht="11.25" customHeight="1">
      <c r="A17" s="16">
        <v>40699</v>
      </c>
      <c r="B17" s="62">
        <v>57</v>
      </c>
      <c r="C17" s="63">
        <f t="shared" si="1"/>
        <v>2</v>
      </c>
      <c r="D17" s="64"/>
      <c r="F17" s="62">
        <v>1</v>
      </c>
      <c r="G17" s="63"/>
      <c r="H17" s="63"/>
      <c r="I17" s="63"/>
      <c r="J17" s="63">
        <v>1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4"/>
    </row>
    <row r="18" spans="1:33" s="5" customFormat="1" ht="11.25" customHeight="1">
      <c r="A18" s="16">
        <v>40706</v>
      </c>
      <c r="B18" s="62">
        <v>75</v>
      </c>
      <c r="C18" s="63">
        <f t="shared" si="1"/>
        <v>4</v>
      </c>
      <c r="D18" s="64"/>
      <c r="F18" s="62" t="s">
        <v>25</v>
      </c>
      <c r="G18" s="63"/>
      <c r="H18" s="63" t="s">
        <v>25</v>
      </c>
      <c r="I18" s="63">
        <v>1</v>
      </c>
      <c r="J18" s="63">
        <v>1</v>
      </c>
      <c r="K18" s="63"/>
      <c r="L18" s="63" t="s">
        <v>25</v>
      </c>
      <c r="M18" s="63">
        <v>1</v>
      </c>
      <c r="N18" s="63">
        <v>1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</row>
    <row r="19" spans="1:33" s="5" customFormat="1" ht="11.25" customHeight="1">
      <c r="A19" s="16">
        <v>40713</v>
      </c>
      <c r="B19" s="22" t="s">
        <v>0</v>
      </c>
      <c r="C19" s="23">
        <f t="shared" si="1"/>
        <v>0</v>
      </c>
      <c r="D19" s="25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</row>
    <row r="20" spans="1:33" s="5" customFormat="1" ht="11.25" customHeight="1">
      <c r="A20" s="16">
        <v>40719</v>
      </c>
      <c r="B20" s="26">
        <v>167</v>
      </c>
      <c r="C20" s="63">
        <f t="shared" si="1"/>
        <v>13</v>
      </c>
      <c r="D20" s="64">
        <v>13</v>
      </c>
      <c r="F20" s="62">
        <v>1</v>
      </c>
      <c r="G20" s="63">
        <v>1</v>
      </c>
      <c r="H20" s="63"/>
      <c r="I20" s="63">
        <v>1</v>
      </c>
      <c r="J20" s="63"/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/>
      <c r="Q20" s="63">
        <v>1</v>
      </c>
      <c r="R20" s="63">
        <v>1</v>
      </c>
      <c r="S20" s="63">
        <v>1</v>
      </c>
      <c r="T20" s="63">
        <v>1</v>
      </c>
      <c r="U20" s="63"/>
      <c r="V20" s="63"/>
      <c r="W20" s="63"/>
      <c r="X20" s="63"/>
      <c r="Y20" s="63"/>
      <c r="Z20" s="63">
        <v>1</v>
      </c>
      <c r="AA20" s="63"/>
      <c r="AB20" s="63"/>
      <c r="AC20" s="63"/>
      <c r="AD20" s="63"/>
      <c r="AE20" s="63"/>
      <c r="AF20" s="63"/>
      <c r="AG20" s="64"/>
    </row>
    <row r="21" spans="1:33" s="5" customFormat="1" ht="11.25" customHeight="1">
      <c r="A21" s="16">
        <v>40720</v>
      </c>
      <c r="B21" s="62">
        <v>59</v>
      </c>
      <c r="C21" s="63">
        <f t="shared" si="1"/>
        <v>5</v>
      </c>
      <c r="D21" s="64"/>
      <c r="F21" s="62">
        <v>1</v>
      </c>
      <c r="G21" s="63">
        <v>1</v>
      </c>
      <c r="H21" s="63"/>
      <c r="I21" s="63"/>
      <c r="J21" s="63">
        <v>1</v>
      </c>
      <c r="K21" s="63">
        <v>1</v>
      </c>
      <c r="L21" s="63">
        <v>1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4"/>
    </row>
    <row r="22" spans="1:33" s="5" customFormat="1" ht="11.25" customHeight="1">
      <c r="A22" s="16">
        <v>40727</v>
      </c>
      <c r="B22" s="62">
        <v>89</v>
      </c>
      <c r="C22" s="63">
        <f t="shared" si="1"/>
        <v>7</v>
      </c>
      <c r="D22" s="64"/>
      <c r="F22" s="62">
        <v>1</v>
      </c>
      <c r="G22" s="63">
        <v>1</v>
      </c>
      <c r="H22" s="63">
        <v>1</v>
      </c>
      <c r="I22" s="63"/>
      <c r="J22" s="63">
        <v>1</v>
      </c>
      <c r="K22" s="63" t="s">
        <v>26</v>
      </c>
      <c r="L22" s="63" t="s">
        <v>26</v>
      </c>
      <c r="M22" s="63"/>
      <c r="N22" s="63">
        <v>1</v>
      </c>
      <c r="O22" s="63">
        <v>1</v>
      </c>
      <c r="P22" s="63"/>
      <c r="Q22" s="63"/>
      <c r="R22" s="63">
        <v>1</v>
      </c>
      <c r="S22" s="63" t="s">
        <v>26</v>
      </c>
      <c r="T22" s="63" t="s">
        <v>26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</row>
    <row r="23" spans="1:33" s="5" customFormat="1" ht="11.25" customHeight="1">
      <c r="A23" s="16">
        <v>40734</v>
      </c>
      <c r="B23" s="62">
        <v>107</v>
      </c>
      <c r="C23" s="63">
        <f t="shared" si="1"/>
        <v>5</v>
      </c>
      <c r="D23" s="64"/>
      <c r="F23" s="62">
        <v>1</v>
      </c>
      <c r="G23" s="63">
        <v>1</v>
      </c>
      <c r="H23" s="63">
        <v>1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v>1</v>
      </c>
      <c r="U23" s="63"/>
      <c r="V23" s="63"/>
      <c r="W23" s="63"/>
      <c r="X23" s="63"/>
      <c r="Y23" s="63"/>
      <c r="Z23" s="63">
        <v>1</v>
      </c>
      <c r="AA23" s="63"/>
      <c r="AB23" s="63"/>
      <c r="AC23" s="63"/>
      <c r="AD23" s="63"/>
      <c r="AE23" s="63"/>
      <c r="AF23" s="63"/>
      <c r="AG23" s="64"/>
    </row>
    <row r="24" spans="1:33" s="5" customFormat="1" ht="11.25" customHeight="1">
      <c r="A24" s="16">
        <v>40740</v>
      </c>
      <c r="B24" s="26">
        <v>196</v>
      </c>
      <c r="C24" s="63">
        <f t="shared" si="1"/>
        <v>8</v>
      </c>
      <c r="D24" s="64">
        <v>8</v>
      </c>
      <c r="F24" s="62"/>
      <c r="G24" s="63">
        <v>1</v>
      </c>
      <c r="H24" s="63">
        <v>1</v>
      </c>
      <c r="I24" s="63"/>
      <c r="J24" s="63"/>
      <c r="K24" s="63">
        <v>1</v>
      </c>
      <c r="L24" s="63"/>
      <c r="M24" s="63">
        <v>1</v>
      </c>
      <c r="N24" s="63"/>
      <c r="O24" s="63">
        <v>1</v>
      </c>
      <c r="P24" s="63">
        <v>1</v>
      </c>
      <c r="Q24" s="63">
        <v>1</v>
      </c>
      <c r="R24" s="63">
        <v>1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/>
    </row>
    <row r="25" spans="1:33" s="5" customFormat="1" ht="11.25" customHeight="1">
      <c r="A25" s="16">
        <v>40741</v>
      </c>
      <c r="B25" s="62">
        <v>71</v>
      </c>
      <c r="C25" s="63">
        <f t="shared" si="1"/>
        <v>2</v>
      </c>
      <c r="D25" s="64"/>
      <c r="F25" s="62">
        <v>1</v>
      </c>
      <c r="G25" s="63">
        <v>1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4"/>
    </row>
    <row r="26" spans="1:33" s="5" customFormat="1" ht="11.25" customHeight="1">
      <c r="A26" s="16">
        <v>40748</v>
      </c>
      <c r="B26" s="22" t="s">
        <v>0</v>
      </c>
      <c r="C26" s="23">
        <f t="shared" si="1"/>
        <v>0</v>
      </c>
      <c r="D26" s="25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5"/>
    </row>
    <row r="27" spans="1:33" s="5" customFormat="1" ht="11.25" customHeight="1">
      <c r="A27" s="16">
        <v>40755</v>
      </c>
      <c r="B27" s="62">
        <v>97</v>
      </c>
      <c r="C27" s="63">
        <f t="shared" si="1"/>
        <v>6</v>
      </c>
      <c r="D27" s="64"/>
      <c r="F27" s="62">
        <v>1</v>
      </c>
      <c r="G27" s="63">
        <v>1</v>
      </c>
      <c r="H27" s="63">
        <v>1</v>
      </c>
      <c r="I27" s="63"/>
      <c r="J27" s="63"/>
      <c r="K27" s="63"/>
      <c r="L27" s="63"/>
      <c r="M27" s="63"/>
      <c r="N27" s="63">
        <v>1</v>
      </c>
      <c r="O27" s="63"/>
      <c r="P27" s="63">
        <v>1</v>
      </c>
      <c r="Q27" s="63"/>
      <c r="R27" s="63"/>
      <c r="S27" s="63"/>
      <c r="T27" s="63"/>
      <c r="U27" s="63">
        <v>1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4"/>
    </row>
    <row r="28" spans="1:33" s="5" customFormat="1" ht="11.25" customHeight="1">
      <c r="A28" s="16">
        <v>40762</v>
      </c>
      <c r="B28" s="62">
        <v>97</v>
      </c>
      <c r="C28" s="63">
        <f t="shared" si="1"/>
        <v>4</v>
      </c>
      <c r="D28" s="64"/>
      <c r="F28" s="62">
        <v>1</v>
      </c>
      <c r="G28" s="63"/>
      <c r="H28" s="63">
        <v>1</v>
      </c>
      <c r="I28" s="63"/>
      <c r="J28" s="63">
        <v>1</v>
      </c>
      <c r="K28" s="63"/>
      <c r="L28" s="63"/>
      <c r="M28" s="63"/>
      <c r="N28" s="63"/>
      <c r="O28" s="63"/>
      <c r="P28" s="63">
        <v>1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</row>
    <row r="29" spans="1:33" s="5" customFormat="1" ht="11.25" customHeight="1">
      <c r="A29" s="16">
        <v>40769</v>
      </c>
      <c r="B29" s="62">
        <v>113</v>
      </c>
      <c r="C29" s="63">
        <f t="shared" si="1"/>
        <v>8</v>
      </c>
      <c r="D29" s="64"/>
      <c r="F29" s="62">
        <v>1</v>
      </c>
      <c r="G29" s="63">
        <v>1</v>
      </c>
      <c r="H29" s="63">
        <v>1</v>
      </c>
      <c r="I29" s="63">
        <v>1</v>
      </c>
      <c r="J29" s="63"/>
      <c r="K29" s="63">
        <v>1</v>
      </c>
      <c r="L29" s="63"/>
      <c r="M29" s="63"/>
      <c r="N29" s="63"/>
      <c r="O29" s="63"/>
      <c r="P29" s="63"/>
      <c r="Q29" s="63"/>
      <c r="R29" s="63">
        <v>1</v>
      </c>
      <c r="S29" s="63"/>
      <c r="T29" s="63"/>
      <c r="U29" s="63">
        <v>1</v>
      </c>
      <c r="V29" s="63">
        <v>1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/>
    </row>
    <row r="30" spans="1:33" s="5" customFormat="1" ht="11.25" customHeight="1">
      <c r="A30" s="16">
        <v>40770</v>
      </c>
      <c r="B30" s="21">
        <v>100</v>
      </c>
      <c r="C30" s="63">
        <f t="shared" si="1"/>
        <v>7</v>
      </c>
      <c r="D30" s="64"/>
      <c r="F30" s="62">
        <v>1</v>
      </c>
      <c r="G30" s="63">
        <v>1</v>
      </c>
      <c r="H30" s="63">
        <v>1</v>
      </c>
      <c r="I30" s="63"/>
      <c r="J30" s="63">
        <v>1</v>
      </c>
      <c r="K30" s="63"/>
      <c r="L30" s="63">
        <v>1</v>
      </c>
      <c r="M30" s="63">
        <v>1</v>
      </c>
      <c r="N30" s="63"/>
      <c r="O30" s="63"/>
      <c r="P30" s="63"/>
      <c r="Q30" s="63"/>
      <c r="R30" s="63"/>
      <c r="S30" s="63"/>
      <c r="T30" s="63"/>
      <c r="U30" s="63"/>
      <c r="V30" s="63">
        <v>1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</row>
    <row r="31" spans="1:33" s="5" customFormat="1" ht="11.25" customHeight="1">
      <c r="A31" s="16">
        <v>40775</v>
      </c>
      <c r="B31" s="26">
        <v>190</v>
      </c>
      <c r="C31" s="63">
        <f t="shared" si="1"/>
        <v>9</v>
      </c>
      <c r="D31" s="64">
        <v>9</v>
      </c>
      <c r="F31" s="62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/>
      <c r="M31" s="63">
        <v>1</v>
      </c>
      <c r="N31" s="63"/>
      <c r="O31" s="63">
        <v>1</v>
      </c>
      <c r="P31" s="63"/>
      <c r="Q31" s="63"/>
      <c r="R31" s="63">
        <v>1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4"/>
    </row>
    <row r="32" spans="1:33" s="5" customFormat="1" ht="11.25" customHeight="1">
      <c r="A32" s="16">
        <v>40776</v>
      </c>
      <c r="B32" s="62">
        <v>62</v>
      </c>
      <c r="C32" s="63">
        <f t="shared" si="1"/>
        <v>6</v>
      </c>
      <c r="D32" s="64"/>
      <c r="F32" s="62">
        <v>1</v>
      </c>
      <c r="G32" s="63">
        <v>1</v>
      </c>
      <c r="H32" s="63">
        <v>1</v>
      </c>
      <c r="I32" s="63">
        <v>1</v>
      </c>
      <c r="J32" s="63"/>
      <c r="K32" s="63"/>
      <c r="L32" s="63"/>
      <c r="M32" s="63"/>
      <c r="N32" s="63"/>
      <c r="O32" s="63"/>
      <c r="P32" s="63">
        <v>1</v>
      </c>
      <c r="Q32" s="63"/>
      <c r="R32" s="63"/>
      <c r="S32" s="63"/>
      <c r="T32" s="63"/>
      <c r="U32" s="63">
        <v>1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4"/>
    </row>
    <row r="33" spans="1:33" s="5" customFormat="1" ht="11.25" customHeight="1">
      <c r="A33" s="16">
        <v>40783</v>
      </c>
      <c r="B33" s="62">
        <v>112</v>
      </c>
      <c r="C33" s="63">
        <f t="shared" si="1"/>
        <v>9</v>
      </c>
      <c r="D33" s="64"/>
      <c r="F33" s="62">
        <v>1</v>
      </c>
      <c r="G33" s="63">
        <v>1</v>
      </c>
      <c r="H33" s="63"/>
      <c r="I33" s="63">
        <v>1</v>
      </c>
      <c r="J33" s="63">
        <v>1</v>
      </c>
      <c r="K33" s="63"/>
      <c r="L33" s="63">
        <v>1</v>
      </c>
      <c r="M33" s="63"/>
      <c r="N33" s="63"/>
      <c r="O33" s="63">
        <v>1</v>
      </c>
      <c r="P33" s="63">
        <v>1</v>
      </c>
      <c r="Q33" s="63">
        <v>1</v>
      </c>
      <c r="R33" s="63"/>
      <c r="S33" s="63"/>
      <c r="T33" s="63"/>
      <c r="U33" s="63"/>
      <c r="V33" s="63">
        <v>1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/>
    </row>
    <row r="34" spans="1:33" s="5" customFormat="1" ht="11.25" customHeight="1">
      <c r="A34" s="16">
        <v>40790</v>
      </c>
      <c r="B34" s="62">
        <v>99</v>
      </c>
      <c r="C34" s="63">
        <f t="shared" si="1"/>
        <v>8</v>
      </c>
      <c r="D34" s="64"/>
      <c r="F34" s="62">
        <v>1</v>
      </c>
      <c r="G34" s="63">
        <v>1</v>
      </c>
      <c r="H34" s="63">
        <v>1</v>
      </c>
      <c r="I34" s="63">
        <v>1</v>
      </c>
      <c r="J34" s="63"/>
      <c r="K34" s="63">
        <v>1</v>
      </c>
      <c r="L34" s="63"/>
      <c r="M34" s="63"/>
      <c r="N34" s="63"/>
      <c r="O34" s="63"/>
      <c r="P34" s="63">
        <v>1</v>
      </c>
      <c r="Q34" s="63"/>
      <c r="R34" s="63"/>
      <c r="S34" s="63">
        <v>1</v>
      </c>
      <c r="T34" s="63">
        <v>1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/>
    </row>
    <row r="35" spans="1:33" s="5" customFormat="1" ht="11.25" customHeight="1">
      <c r="A35" s="16">
        <v>40797</v>
      </c>
      <c r="B35" s="62">
        <v>90</v>
      </c>
      <c r="C35" s="63">
        <f t="shared" si="1"/>
        <v>8</v>
      </c>
      <c r="D35" s="64"/>
      <c r="F35" s="62">
        <v>1</v>
      </c>
      <c r="G35" s="63"/>
      <c r="H35" s="63">
        <v>1</v>
      </c>
      <c r="I35" s="63">
        <v>1</v>
      </c>
      <c r="J35" s="63">
        <v>1</v>
      </c>
      <c r="K35" s="63">
        <v>1</v>
      </c>
      <c r="L35" s="63">
        <v>1</v>
      </c>
      <c r="M35" s="63"/>
      <c r="N35" s="63">
        <v>1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4">
        <v>1</v>
      </c>
    </row>
    <row r="36" spans="1:33" s="5" customFormat="1" ht="11.25" customHeight="1">
      <c r="A36" s="16">
        <v>40803</v>
      </c>
      <c r="B36" s="26">
        <v>182</v>
      </c>
      <c r="C36" s="63">
        <f t="shared" si="1"/>
        <v>5</v>
      </c>
      <c r="D36" s="64">
        <v>5</v>
      </c>
      <c r="F36" s="62">
        <v>1</v>
      </c>
      <c r="G36" s="63">
        <v>1</v>
      </c>
      <c r="H36" s="63">
        <v>1</v>
      </c>
      <c r="I36" s="63"/>
      <c r="J36" s="63"/>
      <c r="K36" s="63">
        <v>1</v>
      </c>
      <c r="L36" s="63"/>
      <c r="M36" s="63"/>
      <c r="N36" s="63"/>
      <c r="O36" s="63"/>
      <c r="P36" s="63">
        <v>1</v>
      </c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</row>
    <row r="37" spans="1:33" s="5" customFormat="1" ht="11.25" customHeight="1">
      <c r="A37" s="16">
        <v>40804</v>
      </c>
      <c r="B37" s="22"/>
      <c r="C37" s="23">
        <f t="shared" si="1"/>
        <v>0</v>
      </c>
      <c r="D37" s="25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5"/>
    </row>
    <row r="38" spans="1:33" s="5" customFormat="1" ht="11.25" customHeight="1" thickBot="1">
      <c r="A38" s="33">
        <v>40811</v>
      </c>
      <c r="B38" s="48">
        <v>45</v>
      </c>
      <c r="C38" s="7">
        <f t="shared" si="1"/>
        <v>14</v>
      </c>
      <c r="D38" s="49"/>
      <c r="F38" s="48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/>
      <c r="O38" s="7">
        <v>1</v>
      </c>
      <c r="P38" s="7">
        <v>1</v>
      </c>
      <c r="Q38" s="7"/>
      <c r="R38" s="7">
        <v>1</v>
      </c>
      <c r="S38" s="7">
        <v>1</v>
      </c>
      <c r="T38" s="7"/>
      <c r="U38" s="7">
        <v>1</v>
      </c>
      <c r="V38" s="7">
        <v>1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49"/>
    </row>
    <row r="39" spans="1:33" s="5" customFormat="1" ht="11.25" customHeight="1" thickBot="1">
      <c r="A39" s="38"/>
      <c r="B39" s="38"/>
      <c r="C39" s="38"/>
      <c r="D39" s="38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6:33" s="5" customFormat="1" ht="11.25" customHeight="1" thickBot="1">
      <c r="F40" s="42">
        <f>SUM(F5:F39)</f>
        <v>28</v>
      </c>
      <c r="G40" s="58">
        <f aca="true" t="shared" si="2" ref="G40:AG40">SUM(G5:G39)</f>
        <v>23</v>
      </c>
      <c r="H40" s="58">
        <f t="shared" si="2"/>
        <v>19</v>
      </c>
      <c r="I40" s="58">
        <f t="shared" si="2"/>
        <v>18</v>
      </c>
      <c r="J40" s="58">
        <f t="shared" si="2"/>
        <v>16</v>
      </c>
      <c r="K40" s="58">
        <f t="shared" si="2"/>
        <v>16</v>
      </c>
      <c r="L40" s="58">
        <f t="shared" si="2"/>
        <v>14</v>
      </c>
      <c r="M40" s="58">
        <f t="shared" si="2"/>
        <v>11</v>
      </c>
      <c r="N40" s="58">
        <f t="shared" si="2"/>
        <v>9</v>
      </c>
      <c r="O40" s="58">
        <f t="shared" si="2"/>
        <v>9</v>
      </c>
      <c r="P40" s="58">
        <f>SUM(P5:P39)</f>
        <v>8</v>
      </c>
      <c r="Q40" s="58">
        <f>SUM(Q5:Q39)</f>
        <v>7</v>
      </c>
      <c r="R40" s="60">
        <f t="shared" si="2"/>
        <v>7</v>
      </c>
      <c r="S40" s="60">
        <f t="shared" si="2"/>
        <v>6</v>
      </c>
      <c r="T40" s="60">
        <f t="shared" si="2"/>
        <v>4</v>
      </c>
      <c r="U40" s="60">
        <f t="shared" si="2"/>
        <v>4</v>
      </c>
      <c r="V40" s="60">
        <f t="shared" si="2"/>
        <v>4</v>
      </c>
      <c r="W40" s="60">
        <f t="shared" si="2"/>
        <v>2</v>
      </c>
      <c r="X40" s="60">
        <f t="shared" si="2"/>
        <v>2</v>
      </c>
      <c r="Y40" s="60">
        <f t="shared" si="2"/>
        <v>2</v>
      </c>
      <c r="Z40" s="60">
        <f t="shared" si="2"/>
        <v>2</v>
      </c>
      <c r="AA40" s="60">
        <f t="shared" si="2"/>
        <v>1</v>
      </c>
      <c r="AB40" s="60">
        <f t="shared" si="2"/>
        <v>1</v>
      </c>
      <c r="AC40" s="60">
        <f t="shared" si="2"/>
        <v>1</v>
      </c>
      <c r="AD40" s="60">
        <f t="shared" si="2"/>
        <v>1</v>
      </c>
      <c r="AE40" s="60">
        <f t="shared" si="2"/>
        <v>1</v>
      </c>
      <c r="AF40" s="60">
        <f t="shared" si="2"/>
        <v>1</v>
      </c>
      <c r="AG40" s="61">
        <f t="shared" si="2"/>
        <v>1</v>
      </c>
    </row>
    <row r="41" spans="1:4" s="5" customFormat="1" ht="11.25" customHeight="1">
      <c r="A41" s="6" t="s">
        <v>51</v>
      </c>
      <c r="B41" s="44">
        <f>SUM(B5:B40)</f>
        <v>2957</v>
      </c>
      <c r="C41" s="45">
        <f>SUM(C5:C40)</f>
        <v>218</v>
      </c>
      <c r="D41" s="46">
        <f>SUM(D5:D40)</f>
        <v>42</v>
      </c>
    </row>
    <row r="42" spans="1:4" s="5" customFormat="1" ht="11.25" customHeight="1" thickBot="1">
      <c r="A42" s="47" t="s">
        <v>52</v>
      </c>
      <c r="B42" s="48">
        <f>COUNT(B5:B38)</f>
        <v>30</v>
      </c>
      <c r="C42" s="7">
        <f>B42</f>
        <v>30</v>
      </c>
      <c r="D42" s="49">
        <f>COUNT(D5:D38)</f>
        <v>5</v>
      </c>
    </row>
    <row r="43" spans="1:4" s="5" customFormat="1" ht="11.25" customHeight="1" thickBot="1">
      <c r="A43" s="50" t="s">
        <v>57</v>
      </c>
      <c r="B43" s="51">
        <f>B41/B42</f>
        <v>98.56666666666666</v>
      </c>
      <c r="C43" s="52">
        <f>C41/C42</f>
        <v>7.266666666666667</v>
      </c>
      <c r="D43" s="53">
        <f>D41/D42</f>
        <v>8.4</v>
      </c>
    </row>
  </sheetData>
  <mergeCells count="2">
    <mergeCell ref="C3:D3"/>
    <mergeCell ref="A1:M1"/>
  </mergeCells>
  <printOptions/>
  <pageMargins left="0.75" right="0.75" top="1" bottom="1" header="0.5" footer="0.5"/>
  <pageSetup orientation="portrait" paperSize="9" r:id="rId1"/>
  <ignoredErrors>
    <ignoredError sqref="C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F36" sqref="F36"/>
    </sheetView>
  </sheetViews>
  <sheetFormatPr defaultColWidth="9.140625" defaultRowHeight="12.75"/>
  <cols>
    <col min="1" max="1" width="8.7109375" style="3" bestFit="1" customWidth="1"/>
    <col min="2" max="2" width="5.7109375" style="3" customWidth="1"/>
    <col min="3" max="3" width="5.7109375" style="2" customWidth="1"/>
    <col min="4" max="4" width="7.7109375" style="2" bestFit="1" customWidth="1"/>
    <col min="5" max="5" width="5.7109375" style="2" customWidth="1"/>
    <col min="6" max="33" width="6.7109375" style="2" customWidth="1"/>
    <col min="34" max="36" width="8.140625" style="2" customWidth="1"/>
    <col min="37" max="37" width="10.421875" style="2" customWidth="1"/>
    <col min="38" max="16384" width="9.140625" style="2" customWidth="1"/>
  </cols>
  <sheetData>
    <row r="1" spans="1:13" ht="20.25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" s="38" customFormat="1" ht="11.25" customHeight="1">
      <c r="A2" s="65"/>
      <c r="B2" s="65"/>
    </row>
    <row r="3" spans="1:31" s="38" customFormat="1" ht="11.25" customHeight="1">
      <c r="A3" s="65"/>
      <c r="B3" s="65"/>
      <c r="C3" s="79" t="s">
        <v>34</v>
      </c>
      <c r="D3" s="79"/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E3" s="63">
        <v>26</v>
      </c>
    </row>
    <row r="4" spans="1:31" s="38" customFormat="1" ht="11.25" customHeight="1" thickBot="1">
      <c r="A4" s="66" t="s">
        <v>33</v>
      </c>
      <c r="B4" s="8" t="s">
        <v>36</v>
      </c>
      <c r="C4" s="8" t="s">
        <v>31</v>
      </c>
      <c r="D4" s="8" t="s">
        <v>32</v>
      </c>
      <c r="F4" s="8" t="s">
        <v>1</v>
      </c>
      <c r="G4" s="8" t="s">
        <v>39</v>
      </c>
      <c r="H4" s="8" t="s">
        <v>5</v>
      </c>
      <c r="I4" s="8" t="s">
        <v>4</v>
      </c>
      <c r="J4" s="8" t="s">
        <v>7</v>
      </c>
      <c r="K4" s="8" t="s">
        <v>6</v>
      </c>
      <c r="L4" s="8" t="s">
        <v>9</v>
      </c>
      <c r="M4" s="8" t="s">
        <v>10</v>
      </c>
      <c r="N4" s="8" t="s">
        <v>19</v>
      </c>
      <c r="O4" s="8" t="s">
        <v>8</v>
      </c>
      <c r="P4" s="8" t="s">
        <v>11</v>
      </c>
      <c r="Q4" s="8" t="s">
        <v>3</v>
      </c>
      <c r="R4" s="8" t="s">
        <v>40</v>
      </c>
      <c r="S4" s="8" t="s">
        <v>14</v>
      </c>
      <c r="T4" s="8" t="s">
        <v>41</v>
      </c>
      <c r="U4" s="8" t="s">
        <v>42</v>
      </c>
      <c r="V4" s="8" t="s">
        <v>43</v>
      </c>
      <c r="W4" s="8" t="s">
        <v>44</v>
      </c>
      <c r="X4" s="8" t="s">
        <v>45</v>
      </c>
      <c r="Y4" s="8" t="s">
        <v>46</v>
      </c>
      <c r="Z4" s="8" t="s">
        <v>21</v>
      </c>
      <c r="AA4" s="8" t="s">
        <v>47</v>
      </c>
      <c r="AB4" s="8" t="s">
        <v>15</v>
      </c>
      <c r="AC4" s="8" t="s">
        <v>48</v>
      </c>
      <c r="AD4" s="8" t="s">
        <v>49</v>
      </c>
      <c r="AE4" s="8" t="s">
        <v>50</v>
      </c>
    </row>
    <row r="5" spans="1:31" s="38" customFormat="1" ht="11.25" customHeight="1">
      <c r="A5" s="10">
        <v>40286</v>
      </c>
      <c r="B5" s="67" t="s">
        <v>0</v>
      </c>
      <c r="C5" s="68">
        <f aca="true" t="shared" si="0" ref="C5:C31">SUM(F5:AE5)</f>
        <v>0</v>
      </c>
      <c r="D5" s="69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</row>
    <row r="6" spans="1:31" s="38" customFormat="1" ht="11.25" customHeight="1">
      <c r="A6" s="16">
        <v>40293</v>
      </c>
      <c r="B6" s="62">
        <v>57</v>
      </c>
      <c r="C6" s="63">
        <f t="shared" si="0"/>
        <v>5</v>
      </c>
      <c r="D6" s="64"/>
      <c r="F6" s="62">
        <v>1</v>
      </c>
      <c r="G6" s="63">
        <v>1</v>
      </c>
      <c r="H6" s="63"/>
      <c r="I6" s="63"/>
      <c r="J6" s="63"/>
      <c r="K6" s="63"/>
      <c r="L6" s="63"/>
      <c r="M6" s="63">
        <v>1</v>
      </c>
      <c r="N6" s="63">
        <v>1</v>
      </c>
      <c r="O6" s="63"/>
      <c r="P6" s="63"/>
      <c r="Q6" s="63"/>
      <c r="R6" s="63">
        <v>1</v>
      </c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4"/>
    </row>
    <row r="7" spans="1:31" s="38" customFormat="1" ht="11.25" customHeight="1">
      <c r="A7" s="16">
        <v>40300</v>
      </c>
      <c r="B7" s="62">
        <v>67</v>
      </c>
      <c r="C7" s="63">
        <f t="shared" si="0"/>
        <v>4</v>
      </c>
      <c r="D7" s="64"/>
      <c r="F7" s="62">
        <v>1</v>
      </c>
      <c r="G7" s="63">
        <v>1</v>
      </c>
      <c r="H7" s="63">
        <v>1</v>
      </c>
      <c r="I7" s="63"/>
      <c r="J7" s="63"/>
      <c r="K7" s="63">
        <v>1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4"/>
    </row>
    <row r="8" spans="1:31" s="38" customFormat="1" ht="11.25" customHeight="1">
      <c r="A8" s="16">
        <v>40307</v>
      </c>
      <c r="B8" s="62">
        <v>84</v>
      </c>
      <c r="C8" s="63">
        <f t="shared" si="0"/>
        <v>9</v>
      </c>
      <c r="D8" s="64"/>
      <c r="F8" s="62">
        <v>1</v>
      </c>
      <c r="G8" s="63">
        <v>1</v>
      </c>
      <c r="H8" s="63">
        <v>1</v>
      </c>
      <c r="I8" s="63"/>
      <c r="J8" s="63">
        <v>1</v>
      </c>
      <c r="K8" s="63">
        <v>1</v>
      </c>
      <c r="L8" s="63">
        <v>1</v>
      </c>
      <c r="M8" s="63">
        <v>1</v>
      </c>
      <c r="N8" s="63">
        <v>1</v>
      </c>
      <c r="O8" s="63"/>
      <c r="P8" s="63">
        <v>1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s="38" customFormat="1" ht="11.25" customHeight="1">
      <c r="A9" s="16">
        <v>40314</v>
      </c>
      <c r="B9" s="62">
        <v>100</v>
      </c>
      <c r="C9" s="63">
        <f t="shared" si="0"/>
        <v>7</v>
      </c>
      <c r="D9" s="64"/>
      <c r="F9" s="62" t="s">
        <v>37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63"/>
      <c r="N9" s="63"/>
      <c r="O9" s="63">
        <v>1</v>
      </c>
      <c r="P9" s="63" t="s">
        <v>37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</row>
    <row r="10" spans="1:31" s="38" customFormat="1" ht="11.25" customHeight="1">
      <c r="A10" s="16">
        <v>40321</v>
      </c>
      <c r="B10" s="62">
        <v>62</v>
      </c>
      <c r="C10" s="63">
        <f t="shared" si="0"/>
        <v>8</v>
      </c>
      <c r="D10" s="64"/>
      <c r="F10" s="62">
        <v>1</v>
      </c>
      <c r="G10" s="63">
        <v>1</v>
      </c>
      <c r="H10" s="63">
        <v>1</v>
      </c>
      <c r="I10" s="63">
        <v>1</v>
      </c>
      <c r="J10" s="63"/>
      <c r="K10" s="63"/>
      <c r="L10" s="63">
        <v>1</v>
      </c>
      <c r="M10" s="63"/>
      <c r="N10" s="63"/>
      <c r="O10" s="63">
        <v>1</v>
      </c>
      <c r="P10" s="63">
        <v>1</v>
      </c>
      <c r="Q10" s="63">
        <v>1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</row>
    <row r="11" spans="1:31" s="38" customFormat="1" ht="11.25" customHeight="1">
      <c r="A11" s="16">
        <v>40328</v>
      </c>
      <c r="B11" s="62">
        <v>81</v>
      </c>
      <c r="C11" s="63">
        <f t="shared" si="0"/>
        <v>5</v>
      </c>
      <c r="D11" s="64"/>
      <c r="F11" s="62">
        <v>1</v>
      </c>
      <c r="G11" s="63">
        <v>1</v>
      </c>
      <c r="H11" s="63">
        <v>1</v>
      </c>
      <c r="I11" s="63"/>
      <c r="J11" s="63">
        <v>1</v>
      </c>
      <c r="K11" s="63"/>
      <c r="L11" s="63">
        <v>1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</row>
    <row r="12" spans="1:31" s="38" customFormat="1" ht="11.25" customHeight="1">
      <c r="A12" s="16">
        <v>40335</v>
      </c>
      <c r="B12" s="62">
        <v>79</v>
      </c>
      <c r="C12" s="63">
        <f t="shared" si="0"/>
        <v>6</v>
      </c>
      <c r="D12" s="64"/>
      <c r="F12" s="62">
        <v>1</v>
      </c>
      <c r="G12" s="63">
        <v>1</v>
      </c>
      <c r="H12" s="63">
        <v>1</v>
      </c>
      <c r="I12" s="63">
        <v>1</v>
      </c>
      <c r="J12" s="63">
        <v>1</v>
      </c>
      <c r="K12" s="63"/>
      <c r="L12" s="63"/>
      <c r="M12" s="63"/>
      <c r="N12" s="63"/>
      <c r="O12" s="63"/>
      <c r="P12" s="63"/>
      <c r="Q12" s="63">
        <v>1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</row>
    <row r="13" spans="1:31" s="38" customFormat="1" ht="11.25" customHeight="1">
      <c r="A13" s="16">
        <v>40342</v>
      </c>
      <c r="B13" s="62">
        <v>86</v>
      </c>
      <c r="C13" s="63">
        <f t="shared" si="0"/>
        <v>6</v>
      </c>
      <c r="D13" s="64"/>
      <c r="F13" s="62">
        <v>1</v>
      </c>
      <c r="G13" s="63"/>
      <c r="H13" s="63" t="s">
        <v>25</v>
      </c>
      <c r="I13" s="63">
        <v>1</v>
      </c>
      <c r="J13" s="63" t="s">
        <v>25</v>
      </c>
      <c r="K13" s="63">
        <v>1</v>
      </c>
      <c r="L13" s="63">
        <v>1</v>
      </c>
      <c r="M13" s="63"/>
      <c r="N13" s="63"/>
      <c r="O13" s="63">
        <v>1</v>
      </c>
      <c r="P13" s="63"/>
      <c r="Q13" s="63">
        <v>1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/>
    </row>
    <row r="14" spans="1:31" s="38" customFormat="1" ht="11.25" customHeight="1">
      <c r="A14" s="16">
        <v>40349</v>
      </c>
      <c r="B14" s="22" t="s">
        <v>0</v>
      </c>
      <c r="C14" s="23">
        <f t="shared" si="0"/>
        <v>0</v>
      </c>
      <c r="D14" s="25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5"/>
    </row>
    <row r="15" spans="1:31" s="38" customFormat="1" ht="11.25" customHeight="1">
      <c r="A15" s="16">
        <v>40354</v>
      </c>
      <c r="B15" s="26">
        <v>172</v>
      </c>
      <c r="C15" s="63">
        <f t="shared" si="0"/>
        <v>9</v>
      </c>
      <c r="D15" s="64">
        <v>9</v>
      </c>
      <c r="F15" s="62">
        <v>1</v>
      </c>
      <c r="G15" s="63"/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63"/>
      <c r="O15" s="63">
        <v>1</v>
      </c>
      <c r="P15" s="63"/>
      <c r="Q15" s="63"/>
      <c r="R15" s="63"/>
      <c r="S15" s="63"/>
      <c r="T15" s="63"/>
      <c r="U15" s="63">
        <v>1</v>
      </c>
      <c r="V15" s="63"/>
      <c r="W15" s="63"/>
      <c r="X15" s="63"/>
      <c r="Y15" s="63"/>
      <c r="Z15" s="63"/>
      <c r="AA15" s="63"/>
      <c r="AB15" s="63"/>
      <c r="AC15" s="63"/>
      <c r="AD15" s="63"/>
      <c r="AE15" s="64"/>
    </row>
    <row r="16" spans="1:31" s="38" customFormat="1" ht="11.25" customHeight="1">
      <c r="A16" s="16">
        <v>40356</v>
      </c>
      <c r="B16" s="62">
        <v>93</v>
      </c>
      <c r="C16" s="63">
        <f t="shared" si="0"/>
        <v>4</v>
      </c>
      <c r="D16" s="64"/>
      <c r="F16" s="62">
        <v>1</v>
      </c>
      <c r="G16" s="63">
        <v>1</v>
      </c>
      <c r="H16" s="63"/>
      <c r="I16" s="63">
        <v>1</v>
      </c>
      <c r="J16" s="63"/>
      <c r="K16" s="63"/>
      <c r="L16" s="63"/>
      <c r="M16" s="63"/>
      <c r="N16" s="63"/>
      <c r="O16" s="63"/>
      <c r="P16" s="63"/>
      <c r="Q16" s="63"/>
      <c r="R16" s="63">
        <v>1</v>
      </c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/>
    </row>
    <row r="17" spans="1:31" s="38" customFormat="1" ht="11.25" customHeight="1">
      <c r="A17" s="16">
        <v>40363</v>
      </c>
      <c r="B17" s="62">
        <v>104</v>
      </c>
      <c r="C17" s="63">
        <f t="shared" si="0"/>
        <v>9</v>
      </c>
      <c r="D17" s="64"/>
      <c r="F17" s="62">
        <v>1</v>
      </c>
      <c r="G17" s="63">
        <v>1</v>
      </c>
      <c r="H17" s="63">
        <v>1</v>
      </c>
      <c r="I17" s="63">
        <v>1</v>
      </c>
      <c r="J17" s="63">
        <v>1</v>
      </c>
      <c r="K17" s="63">
        <v>1</v>
      </c>
      <c r="L17" s="63">
        <v>1</v>
      </c>
      <c r="M17" s="63">
        <v>1</v>
      </c>
      <c r="N17" s="63">
        <v>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</row>
    <row r="18" spans="1:31" s="38" customFormat="1" ht="11.25" customHeight="1">
      <c r="A18" s="16">
        <v>40370</v>
      </c>
      <c r="B18" s="62">
        <v>109</v>
      </c>
      <c r="C18" s="63">
        <f t="shared" si="0"/>
        <v>8</v>
      </c>
      <c r="D18" s="64"/>
      <c r="F18" s="62">
        <v>1</v>
      </c>
      <c r="G18" s="63">
        <v>1</v>
      </c>
      <c r="H18" s="63"/>
      <c r="I18" s="63">
        <v>1</v>
      </c>
      <c r="J18" s="63">
        <v>1</v>
      </c>
      <c r="K18" s="63"/>
      <c r="L18" s="63"/>
      <c r="M18" s="63"/>
      <c r="N18" s="63">
        <v>1</v>
      </c>
      <c r="O18" s="63"/>
      <c r="P18" s="63"/>
      <c r="Q18" s="63"/>
      <c r="R18" s="63"/>
      <c r="S18" s="63"/>
      <c r="T18" s="63"/>
      <c r="U18" s="63"/>
      <c r="V18" s="63">
        <v>1</v>
      </c>
      <c r="W18" s="63">
        <v>1</v>
      </c>
      <c r="X18" s="63">
        <v>1</v>
      </c>
      <c r="Y18" s="63"/>
      <c r="Z18" s="63"/>
      <c r="AA18" s="63"/>
      <c r="AB18" s="63"/>
      <c r="AC18" s="63"/>
      <c r="AD18" s="63"/>
      <c r="AE18" s="64"/>
    </row>
    <row r="19" spans="1:31" s="38" customFormat="1" ht="11.25" customHeight="1">
      <c r="A19" s="16">
        <v>40377</v>
      </c>
      <c r="B19" s="22" t="s">
        <v>0</v>
      </c>
      <c r="C19" s="23">
        <f t="shared" si="0"/>
        <v>0</v>
      </c>
      <c r="D19" s="25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5"/>
    </row>
    <row r="20" spans="1:31" s="38" customFormat="1" ht="11.25" customHeight="1">
      <c r="A20" s="16">
        <v>40384</v>
      </c>
      <c r="B20" s="62">
        <v>97</v>
      </c>
      <c r="C20" s="63">
        <f t="shared" si="0"/>
        <v>9</v>
      </c>
      <c r="D20" s="64"/>
      <c r="F20" s="62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/>
      <c r="M20" s="63">
        <v>1</v>
      </c>
      <c r="N20" s="63">
        <v>1</v>
      </c>
      <c r="O20" s="63"/>
      <c r="P20" s="63"/>
      <c r="Q20" s="63"/>
      <c r="R20" s="63"/>
      <c r="S20" s="63">
        <v>1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4"/>
    </row>
    <row r="21" spans="1:31" s="38" customFormat="1" ht="11.25" customHeight="1">
      <c r="A21" s="16">
        <v>40391</v>
      </c>
      <c r="B21" s="62">
        <v>105</v>
      </c>
      <c r="C21" s="63">
        <f t="shared" si="0"/>
        <v>9</v>
      </c>
      <c r="D21" s="64"/>
      <c r="F21" s="62">
        <v>1</v>
      </c>
      <c r="G21" s="63">
        <v>1</v>
      </c>
      <c r="H21" s="63">
        <v>1</v>
      </c>
      <c r="I21" s="63">
        <v>1</v>
      </c>
      <c r="J21" s="63"/>
      <c r="K21" s="63">
        <v>1</v>
      </c>
      <c r="L21" s="63">
        <v>1</v>
      </c>
      <c r="M21" s="63">
        <v>1</v>
      </c>
      <c r="N21" s="63">
        <v>1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>
        <v>1</v>
      </c>
      <c r="Z21" s="63"/>
      <c r="AA21" s="63"/>
      <c r="AB21" s="63"/>
      <c r="AC21" s="63"/>
      <c r="AD21" s="63"/>
      <c r="AE21" s="64"/>
    </row>
    <row r="22" spans="1:31" s="38" customFormat="1" ht="11.25" customHeight="1">
      <c r="A22" s="16">
        <v>40398</v>
      </c>
      <c r="B22" s="62">
        <v>105</v>
      </c>
      <c r="C22" s="63">
        <f t="shared" si="0"/>
        <v>7</v>
      </c>
      <c r="D22" s="64"/>
      <c r="F22" s="62">
        <v>1</v>
      </c>
      <c r="G22" s="63">
        <v>1</v>
      </c>
      <c r="H22" s="63"/>
      <c r="I22" s="63">
        <v>1</v>
      </c>
      <c r="J22" s="63"/>
      <c r="K22" s="63"/>
      <c r="L22" s="63">
        <v>1</v>
      </c>
      <c r="M22" s="63"/>
      <c r="N22" s="63">
        <v>1</v>
      </c>
      <c r="O22" s="63">
        <v>1</v>
      </c>
      <c r="P22" s="63"/>
      <c r="Q22" s="63"/>
      <c r="R22" s="63"/>
      <c r="S22" s="63"/>
      <c r="T22" s="63">
        <v>1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</row>
    <row r="23" spans="1:31" s="38" customFormat="1" ht="11.25" customHeight="1">
      <c r="A23" s="16">
        <v>40404</v>
      </c>
      <c r="B23" s="26">
        <v>187</v>
      </c>
      <c r="C23" s="63">
        <f t="shared" si="0"/>
        <v>5</v>
      </c>
      <c r="D23" s="64">
        <v>5</v>
      </c>
      <c r="F23" s="62">
        <v>1</v>
      </c>
      <c r="G23" s="63">
        <v>1</v>
      </c>
      <c r="H23" s="63">
        <v>1</v>
      </c>
      <c r="I23" s="63"/>
      <c r="J23" s="63">
        <v>1</v>
      </c>
      <c r="K23" s="63"/>
      <c r="L23" s="63"/>
      <c r="M23" s="63"/>
      <c r="N23" s="63"/>
      <c r="O23" s="63"/>
      <c r="P23" s="63"/>
      <c r="Q23" s="63"/>
      <c r="R23" s="63"/>
      <c r="S23" s="63"/>
      <c r="T23" s="63">
        <v>1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</row>
    <row r="24" spans="1:31" s="38" customFormat="1" ht="11.25" customHeight="1">
      <c r="A24" s="16">
        <v>40405</v>
      </c>
      <c r="B24" s="62">
        <v>63</v>
      </c>
      <c r="C24" s="63">
        <f t="shared" si="0"/>
        <v>3</v>
      </c>
      <c r="D24" s="64"/>
      <c r="F24" s="62">
        <v>1</v>
      </c>
      <c r="G24" s="63"/>
      <c r="H24" s="63">
        <v>1</v>
      </c>
      <c r="I24" s="63"/>
      <c r="J24" s="63"/>
      <c r="K24" s="63">
        <v>1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</row>
    <row r="25" spans="1:31" s="38" customFormat="1" ht="11.25" customHeight="1">
      <c r="A25" s="16">
        <v>40412</v>
      </c>
      <c r="B25" s="62">
        <v>93</v>
      </c>
      <c r="C25" s="63">
        <f t="shared" si="0"/>
        <v>5</v>
      </c>
      <c r="D25" s="64"/>
      <c r="F25" s="62">
        <v>1</v>
      </c>
      <c r="G25" s="63">
        <v>1</v>
      </c>
      <c r="H25" s="63"/>
      <c r="I25" s="63">
        <v>1</v>
      </c>
      <c r="J25" s="63"/>
      <c r="K25" s="63"/>
      <c r="L25" s="63"/>
      <c r="M25" s="63">
        <v>1</v>
      </c>
      <c r="N25" s="63">
        <v>1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</row>
    <row r="26" spans="1:31" s="38" customFormat="1" ht="11.25" customHeight="1">
      <c r="A26" s="16">
        <v>40419</v>
      </c>
      <c r="B26" s="62">
        <v>96</v>
      </c>
      <c r="C26" s="63">
        <f t="shared" si="0"/>
        <v>6</v>
      </c>
      <c r="D26" s="64"/>
      <c r="F26" s="62">
        <v>1</v>
      </c>
      <c r="G26" s="63">
        <v>1</v>
      </c>
      <c r="H26" s="63">
        <v>1</v>
      </c>
      <c r="I26" s="63"/>
      <c r="J26" s="63">
        <v>1</v>
      </c>
      <c r="K26" s="63">
        <v>1</v>
      </c>
      <c r="L26" s="63"/>
      <c r="M26" s="63">
        <v>1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</row>
    <row r="27" spans="1:31" s="38" customFormat="1" ht="11.25" customHeight="1">
      <c r="A27" s="16">
        <v>40426</v>
      </c>
      <c r="B27" s="62">
        <v>92</v>
      </c>
      <c r="C27" s="63">
        <f t="shared" si="0"/>
        <v>12</v>
      </c>
      <c r="D27" s="64"/>
      <c r="F27" s="62">
        <v>1</v>
      </c>
      <c r="G27" s="63">
        <v>1</v>
      </c>
      <c r="H27" s="63"/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/>
      <c r="O27" s="63">
        <v>1</v>
      </c>
      <c r="P27" s="63">
        <v>1</v>
      </c>
      <c r="Q27" s="63"/>
      <c r="R27" s="63"/>
      <c r="S27" s="63"/>
      <c r="T27" s="63"/>
      <c r="U27" s="63"/>
      <c r="V27" s="63"/>
      <c r="W27" s="63"/>
      <c r="X27" s="63"/>
      <c r="Y27" s="63"/>
      <c r="Z27" s="63">
        <v>1</v>
      </c>
      <c r="AA27" s="63">
        <v>1</v>
      </c>
      <c r="AB27" s="63">
        <v>1</v>
      </c>
      <c r="AC27" s="63"/>
      <c r="AD27" s="63"/>
      <c r="AE27" s="64"/>
    </row>
    <row r="28" spans="1:31" s="38" customFormat="1" ht="11.25" customHeight="1">
      <c r="A28" s="16">
        <v>40433</v>
      </c>
      <c r="B28" s="62">
        <v>84</v>
      </c>
      <c r="C28" s="63">
        <f t="shared" si="0"/>
        <v>6</v>
      </c>
      <c r="D28" s="64"/>
      <c r="F28" s="62">
        <v>1</v>
      </c>
      <c r="G28" s="63">
        <v>1</v>
      </c>
      <c r="H28" s="63">
        <v>1</v>
      </c>
      <c r="I28" s="63">
        <v>1</v>
      </c>
      <c r="J28" s="63">
        <v>1</v>
      </c>
      <c r="K28" s="63"/>
      <c r="L28" s="63"/>
      <c r="M28" s="63"/>
      <c r="N28" s="63"/>
      <c r="O28" s="63"/>
      <c r="P28" s="63"/>
      <c r="Q28" s="63"/>
      <c r="R28" s="63"/>
      <c r="S28" s="63">
        <v>1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</row>
    <row r="29" spans="1:31" s="38" customFormat="1" ht="11.25" customHeight="1">
      <c r="A29" s="16">
        <v>40440</v>
      </c>
      <c r="B29" s="22" t="s">
        <v>0</v>
      </c>
      <c r="C29" s="23">
        <f t="shared" si="0"/>
        <v>0</v>
      </c>
      <c r="D29" s="25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5"/>
    </row>
    <row r="30" spans="1:31" s="38" customFormat="1" ht="11.25" customHeight="1">
      <c r="A30" s="16">
        <v>40447</v>
      </c>
      <c r="B30" s="22" t="s">
        <v>0</v>
      </c>
      <c r="C30" s="23">
        <f t="shared" si="0"/>
        <v>0</v>
      </c>
      <c r="D30" s="25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5"/>
    </row>
    <row r="31" spans="1:31" s="38" customFormat="1" ht="11.25" customHeight="1" thickBot="1">
      <c r="A31" s="33">
        <v>40454</v>
      </c>
      <c r="B31" s="48">
        <v>62</v>
      </c>
      <c r="C31" s="7">
        <f t="shared" si="0"/>
        <v>12</v>
      </c>
      <c r="D31" s="49"/>
      <c r="F31" s="48">
        <v>1</v>
      </c>
      <c r="G31" s="7"/>
      <c r="H31" s="7">
        <v>1</v>
      </c>
      <c r="I31" s="7">
        <v>1</v>
      </c>
      <c r="J31" s="7">
        <v>1</v>
      </c>
      <c r="K31" s="7"/>
      <c r="L31" s="7">
        <v>1</v>
      </c>
      <c r="M31" s="7">
        <v>1</v>
      </c>
      <c r="N31" s="7">
        <v>1</v>
      </c>
      <c r="O31" s="7"/>
      <c r="P31" s="7">
        <v>1</v>
      </c>
      <c r="Q31" s="7">
        <v>1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1</v>
      </c>
      <c r="AD31" s="7">
        <v>1</v>
      </c>
      <c r="AE31" s="49">
        <v>1</v>
      </c>
    </row>
    <row r="32" spans="1:31" s="38" customFormat="1" ht="11.25" customHeight="1" thickBot="1">
      <c r="A32" s="65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38" customFormat="1" ht="11.25" customHeight="1" thickBot="1">
      <c r="A33" s="65"/>
      <c r="F33" s="42">
        <f>SUM(F5:F31)</f>
        <v>21</v>
      </c>
      <c r="G33" s="58">
        <f aca="true" t="shared" si="1" ref="G33:Z33">SUM(G5:G31)</f>
        <v>18</v>
      </c>
      <c r="H33" s="58">
        <f t="shared" si="1"/>
        <v>15</v>
      </c>
      <c r="I33" s="58">
        <f t="shared" si="1"/>
        <v>15</v>
      </c>
      <c r="J33" s="58">
        <f t="shared" si="1"/>
        <v>13</v>
      </c>
      <c r="K33" s="58">
        <f t="shared" si="1"/>
        <v>11</v>
      </c>
      <c r="L33" s="58">
        <f t="shared" si="1"/>
        <v>11</v>
      </c>
      <c r="M33" s="58">
        <f t="shared" si="1"/>
        <v>10</v>
      </c>
      <c r="N33" s="58">
        <f t="shared" si="1"/>
        <v>9</v>
      </c>
      <c r="O33" s="59">
        <f t="shared" si="1"/>
        <v>6</v>
      </c>
      <c r="P33" s="59">
        <f t="shared" si="1"/>
        <v>4</v>
      </c>
      <c r="Q33" s="59">
        <f t="shared" si="1"/>
        <v>4</v>
      </c>
      <c r="R33" s="59">
        <f t="shared" si="1"/>
        <v>2</v>
      </c>
      <c r="S33" s="59">
        <f t="shared" si="1"/>
        <v>2</v>
      </c>
      <c r="T33" s="59">
        <f t="shared" si="1"/>
        <v>2</v>
      </c>
      <c r="U33" s="59">
        <f t="shared" si="1"/>
        <v>1</v>
      </c>
      <c r="V33" s="59">
        <f t="shared" si="1"/>
        <v>1</v>
      </c>
      <c r="W33" s="59">
        <f t="shared" si="1"/>
        <v>1</v>
      </c>
      <c r="X33" s="59">
        <f t="shared" si="1"/>
        <v>1</v>
      </c>
      <c r="Y33" s="59">
        <f t="shared" si="1"/>
        <v>1</v>
      </c>
      <c r="Z33" s="59">
        <f t="shared" si="1"/>
        <v>1</v>
      </c>
      <c r="AA33" s="59">
        <f>SUM(AA5:AA31)</f>
        <v>1</v>
      </c>
      <c r="AB33" s="59">
        <f>SUM(AB5:AB31)</f>
        <v>1</v>
      </c>
      <c r="AC33" s="59">
        <f>SUM(AC5:AC31)</f>
        <v>1</v>
      </c>
      <c r="AD33" s="59">
        <f>SUM(AD5:AD31)</f>
        <v>1</v>
      </c>
      <c r="AE33" s="70">
        <f>SUM(AE5:AE31)</f>
        <v>1</v>
      </c>
    </row>
    <row r="34" spans="1:4" s="38" customFormat="1" ht="11.25" customHeight="1">
      <c r="A34" s="6" t="s">
        <v>51</v>
      </c>
      <c r="B34" s="44">
        <f>SUM(B5:B31)</f>
        <v>2078</v>
      </c>
      <c r="C34" s="45">
        <f>SUM(C5:C31)</f>
        <v>154</v>
      </c>
      <c r="D34" s="46">
        <f>SUM(D5:D31)</f>
        <v>14</v>
      </c>
    </row>
    <row r="35" spans="1:4" s="38" customFormat="1" ht="11.25" customHeight="1" thickBot="1">
      <c r="A35" s="47" t="s">
        <v>52</v>
      </c>
      <c r="B35" s="48">
        <f>COUNT(B5:B31)</f>
        <v>22</v>
      </c>
      <c r="C35" s="7">
        <f>B35</f>
        <v>22</v>
      </c>
      <c r="D35" s="49">
        <f>COUNT(D5:D31)</f>
        <v>2</v>
      </c>
    </row>
    <row r="36" spans="1:4" s="38" customFormat="1" ht="11.25" customHeight="1" thickBot="1">
      <c r="A36" s="50" t="s">
        <v>57</v>
      </c>
      <c r="B36" s="51">
        <f>B34/B35</f>
        <v>94.45454545454545</v>
      </c>
      <c r="C36" s="52">
        <f>C34/C35</f>
        <v>7</v>
      </c>
      <c r="D36" s="53">
        <f>D34/D35</f>
        <v>7</v>
      </c>
    </row>
    <row r="41" ht="12.75">
      <c r="H41" s="71"/>
    </row>
  </sheetData>
  <mergeCells count="2">
    <mergeCell ref="C3:D3"/>
    <mergeCell ref="A1:M1"/>
  </mergeCells>
  <printOptions/>
  <pageMargins left="0.75" right="0.75" top="1" bottom="1" header="0.5" footer="0.5"/>
  <pageSetup orientation="portrait" paperSize="9" r:id="rId1"/>
  <ignoredErrors>
    <ignoredError sqref="C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aznidarsic</cp:lastModifiedBy>
  <cp:lastPrinted>2012-03-29T16:36:34Z</cp:lastPrinted>
  <dcterms:created xsi:type="dcterms:W3CDTF">1996-10-14T23:33:28Z</dcterms:created>
  <dcterms:modified xsi:type="dcterms:W3CDTF">2014-09-29T12:36:03Z</dcterms:modified>
  <cp:category/>
  <cp:version/>
  <cp:contentType/>
  <cp:contentStatus/>
</cp:coreProperties>
</file>